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<sst xmlns="http://schemas.openxmlformats.org/spreadsheetml/2006/main" count="136" uniqueCount="66">
  <si>
    <t>Наименование заказчика</t>
  </si>
  <si>
    <t>Сумма Н(М)ЦК закупок</t>
  </si>
  <si>
    <t>Сумма цен заключенных контрактов</t>
  </si>
  <si>
    <t>Значение показателя экономической эффективности</t>
  </si>
  <si>
    <t>Экономическая оценка эффективности</t>
  </si>
  <si>
    <t>МУ "КЦСОН", г. Пошехонье</t>
  </si>
  <si>
    <t>низкая эффективность</t>
  </si>
  <si>
    <t>Управление финансов</t>
  </si>
  <si>
    <t>неэффективно</t>
  </si>
  <si>
    <t>Администрация Пошехонского муниципального района</t>
  </si>
  <si>
    <t>высокая эффективность</t>
  </si>
  <si>
    <t>Общая сумма цен контрактов (С1)</t>
  </si>
  <si>
    <t>Сумма цен контрактов по конкурентным процедурам (С2)</t>
  </si>
  <si>
    <t>Сумма цен контрактов с СМП и СОНО по конкурентным процедурам (С3)</t>
  </si>
  <si>
    <t>Количество конкурентных процедур (С4)</t>
  </si>
  <si>
    <t>Количество заявок на участие в конкурентных процедурах (С5)</t>
  </si>
  <si>
    <t>Сумма цен контрактов с ед. поставщиком по пп. 4 и 5 ч. 1 ст. 93 44-ФЗ с использованием электронного магазина (С7)</t>
  </si>
  <si>
    <t>Сумма цен контрактов с ед. поставщиком по пп. 4 и 5 ч. 1 ст. 93 44-ФЗ (С6)</t>
  </si>
  <si>
    <t>МУ ОКМСиТ Администрации Пошехонского муниципального района</t>
  </si>
  <si>
    <t>МКУ ЦОФ ОМСУ ПМР</t>
  </si>
  <si>
    <t>МКУ ЦОФМУК</t>
  </si>
  <si>
    <t>МУ КСО Пошехонского МР</t>
  </si>
  <si>
    <t>МУК "Учреждение МКДЦ"</t>
  </si>
  <si>
    <t>МБУК "Пошехонская ЦБС"</t>
  </si>
  <si>
    <t>МОУДО ДШИ г. Пошехонье</t>
  </si>
  <si>
    <t>МУК "Центр сохранения и развития культуры"</t>
  </si>
  <si>
    <t>МБУ СЦ "Орион"</t>
  </si>
  <si>
    <t>МУ "САМ"</t>
  </si>
  <si>
    <t>Удельный вес стоимости контрактов по итогам конкурентных процедур в общем объёме закупок (П1)</t>
  </si>
  <si>
    <t>Удельный вес стоимости контрактов с СМП и СОНО в объёме конкурентных закупок (П2)</t>
  </si>
  <si>
    <t>Среднее количество заявок на одну конкурентную закупку (П3)</t>
  </si>
  <si>
    <t>Суммарный показатель оценки уровня обеспечения конкуренции</t>
  </si>
  <si>
    <t>МБОУ СШ №1 г. Пошехонье</t>
  </si>
  <si>
    <t>МБОУ СШ№2 г. Пошехонье</t>
  </si>
  <si>
    <t>МБОУ Белосельская СШ</t>
  </si>
  <si>
    <t>нормативная эффективность</t>
  </si>
  <si>
    <t>МБОУ Вощиковская ОШ имени А. И. Королёва</t>
  </si>
  <si>
    <t>МБОУ Гаютинская СШ</t>
  </si>
  <si>
    <t>МБОУ Ермаковская СШ</t>
  </si>
  <si>
    <t>МБОУ Колодинская СШ</t>
  </si>
  <si>
    <t>МБОУ Покров - Рогульская СШ</t>
  </si>
  <si>
    <t>МБОУ Юдинская СШ</t>
  </si>
  <si>
    <t>МБОУ Кременевская ОШ</t>
  </si>
  <si>
    <t>МБОУ Пятницкая ОШ</t>
  </si>
  <si>
    <t>МДБОУ Яснополянский ДС</t>
  </si>
  <si>
    <t>МДБОУ ДС №1 "Матрёшка"</t>
  </si>
  <si>
    <t>МДБОУ ДС №2 "Рябинка"</t>
  </si>
  <si>
    <t>МДБОУ ДС №3 "Ручеёк"</t>
  </si>
  <si>
    <t>МДБОУ ДС №7 "Улыбка"</t>
  </si>
  <si>
    <t>МДБОУ ДС №8 "Сказка"</t>
  </si>
  <si>
    <t>МБУ ДО ЦДТ "Эдельвейс"</t>
  </si>
  <si>
    <t>МБУ ДО "ДЮСШ г. Пошехонье"</t>
  </si>
  <si>
    <t>№ п/п</t>
  </si>
  <si>
    <t>Удельный вес стоимости контрактов с ед. поставщиком по результатам запроса цен в общем объёме стоимости контрактов с ед поставщиком по пп. 4 и 5 ч. 1 ст. 93 44-ФЗ (П4)</t>
  </si>
  <si>
    <t>МКУ Управление образования</t>
  </si>
  <si>
    <t>МКУ ЦБ</t>
  </si>
  <si>
    <t>Пошехонское УСЗНиТ</t>
  </si>
  <si>
    <t>ИТОГО</t>
  </si>
  <si>
    <t>Экономия бюджетных средств</t>
  </si>
  <si>
    <t>ВСЕГО</t>
  </si>
  <si>
    <t>за счет конкурентных процедур</t>
  </si>
  <si>
    <t>за счет использования электронного магазина</t>
  </si>
  <si>
    <t>МДОУ ДС №5 "Умка"</t>
  </si>
  <si>
    <t>Экономическая оценка эффективности закупочной деятельности учреждений Пошехонского МР за  2021 год</t>
  </si>
  <si>
    <t>Оценка уровня обеспечения муниципальными заказчиками конкуренции при осуществлении закупочной деятельности за  2021 год</t>
  </si>
  <si>
    <t xml:space="preserve">МБДОУ ДС №5 "Умка"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</si>
</sst>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38" fillId="0" borderId="0" xfId="0" applyFont="1" applyAlignment="1">
      <alignment horizontal="center" vertical="center" wrapText="1" shrinkToFit="1"/>
    </xf>
    <xf numFmtId="0" fontId="39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 shrinkToFit="1"/>
    </xf>
    <xf numFmtId="0" fontId="38" fillId="0" borderId="0" xfId="0" applyFont="1" applyAlignment="1">
      <alignment/>
    </xf>
    <xf numFmtId="164" fontId="39" fillId="0" borderId="1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wrapText="1"/>
    </xf>
    <xf numFmtId="164" fontId="39" fillId="33" borderId="10" xfId="0" applyNumberFormat="1" applyFont="1" applyFill="1" applyBorder="1" applyAlignment="1">
      <alignment wrapText="1"/>
    </xf>
    <xf numFmtId="0" fontId="39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4" fontId="39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4" fontId="40" fillId="33" borderId="10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4" fontId="41" fillId="33" borderId="10" xfId="0" applyNumberFormat="1" applyFont="1" applyFill="1" applyBorder="1" applyAlignment="1">
      <alignment/>
    </xf>
    <xf numFmtId="164" fontId="41" fillId="33" borderId="10" xfId="0" applyNumberFormat="1" applyFont="1" applyFill="1" applyBorder="1" applyAlignment="1">
      <alignment/>
    </xf>
    <xf numFmtId="2" fontId="40" fillId="33" borderId="10" xfId="0" applyNumberFormat="1" applyFont="1" applyFill="1" applyBorder="1" applyAlignment="1">
      <alignment/>
    </xf>
    <xf numFmtId="2" fontId="39" fillId="0" borderId="10" xfId="0" applyNumberFormat="1" applyFont="1" applyBorder="1" applyAlignment="1">
      <alignment wrapText="1"/>
    </xf>
    <xf numFmtId="4" fontId="39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right" wrapText="1"/>
    </xf>
    <xf numFmtId="0" fontId="39" fillId="0" borderId="15" xfId="0" applyFont="1" applyBorder="1" applyAlignment="1">
      <alignment horizontal="right" wrapText="1"/>
    </xf>
    <xf numFmtId="0" fontId="39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3">
      <selection activeCell="B32" sqref="B32"/>
    </sheetView>
  </sheetViews>
  <sheetFormatPr defaultColWidth="9.140625" defaultRowHeight="15"/>
  <cols>
    <col min="1" max="1" width="4.57421875" style="0" customWidth="1"/>
    <col min="2" max="2" width="29.421875" style="0" customWidth="1"/>
    <col min="3" max="3" width="11.8515625" style="0" customWidth="1"/>
    <col min="4" max="4" width="11.28125" style="0" customWidth="1"/>
    <col min="5" max="5" width="13.421875" style="0" customWidth="1"/>
    <col min="6" max="6" width="14.28125" style="0" customWidth="1"/>
    <col min="7" max="7" width="10.7109375" style="9" customWidth="1"/>
    <col min="8" max="8" width="12.8515625" style="9" customWidth="1"/>
    <col min="9" max="9" width="14.57421875" style="9" customWidth="1"/>
    <col min="10" max="10" width="9.140625" style="9" customWidth="1"/>
  </cols>
  <sheetData>
    <row r="1" spans="1:9" ht="15">
      <c r="A1" s="28" t="s">
        <v>63</v>
      </c>
      <c r="B1" s="28"/>
      <c r="C1" s="28"/>
      <c r="D1" s="28"/>
      <c r="E1" s="28"/>
      <c r="F1" s="28"/>
      <c r="G1" s="28"/>
      <c r="H1" s="28"/>
      <c r="I1" s="28"/>
    </row>
    <row r="3" spans="1:10" s="2" customFormat="1" ht="31.5" customHeight="1">
      <c r="A3" s="29" t="s">
        <v>52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31" t="s">
        <v>58</v>
      </c>
      <c r="H3" s="32"/>
      <c r="I3" s="33"/>
      <c r="J3" s="10"/>
    </row>
    <row r="4" spans="1:10" s="2" customFormat="1" ht="54.75" customHeight="1">
      <c r="A4" s="30"/>
      <c r="B4" s="30"/>
      <c r="C4" s="30"/>
      <c r="D4" s="30"/>
      <c r="E4" s="30"/>
      <c r="F4" s="30"/>
      <c r="G4" s="11" t="s">
        <v>59</v>
      </c>
      <c r="H4" s="11" t="s">
        <v>60</v>
      </c>
      <c r="I4" s="11" t="s">
        <v>61</v>
      </c>
      <c r="J4" s="10"/>
    </row>
    <row r="5" spans="1:10" s="15" customFormat="1" ht="26.25">
      <c r="A5" s="12">
        <v>1</v>
      </c>
      <c r="B5" s="12" t="s">
        <v>56</v>
      </c>
      <c r="C5" s="12">
        <v>148.65</v>
      </c>
      <c r="D5" s="12">
        <v>117.89</v>
      </c>
      <c r="E5" s="13">
        <f aca="true" t="shared" si="0" ref="E5:E31">(C5-D5)/C5*100</f>
        <v>20.692902791792804</v>
      </c>
      <c r="F5" s="12" t="s">
        <v>10</v>
      </c>
      <c r="G5" s="12">
        <f aca="true" t="shared" si="1" ref="G5:G40">C5-D5</f>
        <v>30.760000000000005</v>
      </c>
      <c r="H5" s="12">
        <v>0</v>
      </c>
      <c r="I5" s="12">
        <v>30.76</v>
      </c>
      <c r="J5" s="14"/>
    </row>
    <row r="6" spans="1:10" s="15" customFormat="1" ht="26.25">
      <c r="A6" s="12">
        <v>2</v>
      </c>
      <c r="B6" s="12" t="s">
        <v>47</v>
      </c>
      <c r="C6" s="12">
        <v>1540.344</v>
      </c>
      <c r="D6" s="12">
        <v>1224.78</v>
      </c>
      <c r="E6" s="13">
        <f t="shared" si="0"/>
        <v>20.486592605288173</v>
      </c>
      <c r="F6" s="12" t="s">
        <v>10</v>
      </c>
      <c r="G6" s="12">
        <f t="shared" si="1"/>
        <v>315.5640000000001</v>
      </c>
      <c r="H6" s="12">
        <v>0</v>
      </c>
      <c r="I6" s="12">
        <v>315.564</v>
      </c>
      <c r="J6" s="14"/>
    </row>
    <row r="7" spans="1:10" s="2" customFormat="1" ht="26.25" customHeight="1">
      <c r="A7" s="12">
        <v>3</v>
      </c>
      <c r="B7" s="12" t="s">
        <v>40</v>
      </c>
      <c r="C7" s="12">
        <v>3364.48</v>
      </c>
      <c r="D7" s="12">
        <v>2789.66</v>
      </c>
      <c r="E7" s="13">
        <f t="shared" si="0"/>
        <v>17.084958151036716</v>
      </c>
      <c r="F7" s="12" t="s">
        <v>10</v>
      </c>
      <c r="G7" s="12">
        <f t="shared" si="1"/>
        <v>574.8200000000002</v>
      </c>
      <c r="H7" s="12">
        <v>504.055</v>
      </c>
      <c r="I7" s="12">
        <v>70.758</v>
      </c>
      <c r="J7" s="10"/>
    </row>
    <row r="8" spans="1:10" s="15" customFormat="1" ht="26.25">
      <c r="A8" s="12">
        <v>4</v>
      </c>
      <c r="B8" s="12" t="s">
        <v>49</v>
      </c>
      <c r="C8" s="12">
        <v>307.644</v>
      </c>
      <c r="D8" s="12">
        <v>258.43</v>
      </c>
      <c r="E8" s="13">
        <f t="shared" si="0"/>
        <v>15.997061538661569</v>
      </c>
      <c r="F8" s="12" t="s">
        <v>10</v>
      </c>
      <c r="G8" s="12">
        <f t="shared" si="1"/>
        <v>49.214</v>
      </c>
      <c r="H8" s="12">
        <v>0</v>
      </c>
      <c r="I8" s="12">
        <v>49.214</v>
      </c>
      <c r="J8" s="14"/>
    </row>
    <row r="9" spans="1:10" s="15" customFormat="1" ht="26.25">
      <c r="A9" s="12">
        <v>5</v>
      </c>
      <c r="B9" s="12" t="s">
        <v>5</v>
      </c>
      <c r="C9" s="16">
        <v>4344.23</v>
      </c>
      <c r="D9" s="16">
        <v>3678.1</v>
      </c>
      <c r="E9" s="13">
        <f t="shared" si="0"/>
        <v>15.333672480508623</v>
      </c>
      <c r="F9" s="12" t="s">
        <v>10</v>
      </c>
      <c r="G9" s="12">
        <f t="shared" si="1"/>
        <v>666.1299999999997</v>
      </c>
      <c r="H9" s="12">
        <v>666.13</v>
      </c>
      <c r="I9" s="12">
        <v>0</v>
      </c>
      <c r="J9" s="14"/>
    </row>
    <row r="10" spans="1:10" s="15" customFormat="1" ht="26.25">
      <c r="A10" s="12">
        <v>6</v>
      </c>
      <c r="B10" s="12" t="s">
        <v>36</v>
      </c>
      <c r="C10" s="12">
        <v>5121.69</v>
      </c>
      <c r="D10" s="12">
        <v>4470.24</v>
      </c>
      <c r="E10" s="13">
        <f t="shared" si="0"/>
        <v>12.719434405440389</v>
      </c>
      <c r="F10" s="12" t="s">
        <v>10</v>
      </c>
      <c r="G10" s="12">
        <f t="shared" si="1"/>
        <v>651.4499999999998</v>
      </c>
      <c r="H10" s="12">
        <v>591.185</v>
      </c>
      <c r="I10" s="12">
        <v>60.268</v>
      </c>
      <c r="J10" s="14"/>
    </row>
    <row r="11" spans="1:10" s="15" customFormat="1" ht="26.25">
      <c r="A11" s="12">
        <v>7</v>
      </c>
      <c r="B11" s="12" t="s">
        <v>41</v>
      </c>
      <c r="C11" s="12">
        <v>1272.757</v>
      </c>
      <c r="D11" s="12">
        <v>1114.36</v>
      </c>
      <c r="E11" s="13">
        <f t="shared" si="0"/>
        <v>12.445187887397214</v>
      </c>
      <c r="F11" s="12" t="s">
        <v>10</v>
      </c>
      <c r="G11" s="12">
        <f t="shared" si="1"/>
        <v>158.39700000000016</v>
      </c>
      <c r="H11" s="12">
        <v>158.397</v>
      </c>
      <c r="I11" s="12">
        <v>0</v>
      </c>
      <c r="J11" s="14"/>
    </row>
    <row r="12" spans="1:10" s="15" customFormat="1" ht="26.25">
      <c r="A12" s="12">
        <v>8</v>
      </c>
      <c r="B12" s="12" t="s">
        <v>48</v>
      </c>
      <c r="C12" s="12">
        <v>1713.396</v>
      </c>
      <c r="D12" s="12">
        <v>1541.774</v>
      </c>
      <c r="E12" s="13">
        <f t="shared" si="0"/>
        <v>10.016481887432915</v>
      </c>
      <c r="F12" s="12" t="s">
        <v>35</v>
      </c>
      <c r="G12" s="12">
        <f t="shared" si="1"/>
        <v>171.62200000000007</v>
      </c>
      <c r="H12" s="12">
        <v>0</v>
      </c>
      <c r="I12" s="12">
        <v>171.622</v>
      </c>
      <c r="J12" s="14"/>
    </row>
    <row r="13" spans="1:10" s="15" customFormat="1" ht="26.25">
      <c r="A13" s="12">
        <v>9</v>
      </c>
      <c r="B13" s="12" t="s">
        <v>54</v>
      </c>
      <c r="C13" s="12">
        <v>220.68</v>
      </c>
      <c r="D13" s="12">
        <v>202.724</v>
      </c>
      <c r="E13" s="13">
        <f t="shared" si="0"/>
        <v>8.136668479245975</v>
      </c>
      <c r="F13" s="12" t="s">
        <v>35</v>
      </c>
      <c r="G13" s="12">
        <f t="shared" si="1"/>
        <v>17.956000000000017</v>
      </c>
      <c r="H13" s="12">
        <v>0</v>
      </c>
      <c r="I13" s="12">
        <v>17.956</v>
      </c>
      <c r="J13" s="14"/>
    </row>
    <row r="14" spans="1:10" s="15" customFormat="1" ht="26.25">
      <c r="A14" s="12">
        <v>10</v>
      </c>
      <c r="B14" s="12" t="s">
        <v>19</v>
      </c>
      <c r="C14" s="16">
        <v>3818.96</v>
      </c>
      <c r="D14" s="16">
        <v>3511.812</v>
      </c>
      <c r="E14" s="13">
        <f t="shared" si="0"/>
        <v>8.042713199405076</v>
      </c>
      <c r="F14" s="12" t="s">
        <v>35</v>
      </c>
      <c r="G14" s="12">
        <f t="shared" si="1"/>
        <v>307.14800000000014</v>
      </c>
      <c r="H14" s="12">
        <v>295.817</v>
      </c>
      <c r="I14" s="12">
        <v>11.331</v>
      </c>
      <c r="J14" s="14"/>
    </row>
    <row r="15" spans="1:10" s="15" customFormat="1" ht="26.25">
      <c r="A15" s="12">
        <v>11</v>
      </c>
      <c r="B15" s="12" t="s">
        <v>32</v>
      </c>
      <c r="C15" s="16">
        <v>8718.45</v>
      </c>
      <c r="D15" s="16">
        <v>8153.53</v>
      </c>
      <c r="E15" s="13">
        <f t="shared" si="0"/>
        <v>6.479592129334927</v>
      </c>
      <c r="F15" s="12" t="s">
        <v>35</v>
      </c>
      <c r="G15" s="12">
        <f t="shared" si="1"/>
        <v>564.920000000001</v>
      </c>
      <c r="H15" s="12">
        <v>187.759</v>
      </c>
      <c r="I15" s="12">
        <v>377.162</v>
      </c>
      <c r="J15" s="14"/>
    </row>
    <row r="16" spans="1:10" s="15" customFormat="1" ht="26.25">
      <c r="A16" s="12">
        <v>12</v>
      </c>
      <c r="B16" s="12" t="s">
        <v>46</v>
      </c>
      <c r="C16" s="12">
        <v>3458.713</v>
      </c>
      <c r="D16" s="12">
        <v>3245.927</v>
      </c>
      <c r="E16" s="13">
        <f t="shared" si="0"/>
        <v>6.152172787970556</v>
      </c>
      <c r="F16" s="12" t="s">
        <v>35</v>
      </c>
      <c r="G16" s="12">
        <f t="shared" si="1"/>
        <v>212.78600000000006</v>
      </c>
      <c r="H16" s="12">
        <v>227.208</v>
      </c>
      <c r="I16" s="12">
        <v>212.788</v>
      </c>
      <c r="J16" s="14"/>
    </row>
    <row r="17" spans="1:10" s="15" customFormat="1" ht="26.25">
      <c r="A17" s="12">
        <v>13</v>
      </c>
      <c r="B17" s="12" t="s">
        <v>42</v>
      </c>
      <c r="C17" s="12">
        <v>1696.196</v>
      </c>
      <c r="D17" s="12">
        <v>1602.746</v>
      </c>
      <c r="E17" s="13">
        <f t="shared" si="0"/>
        <v>5.509386886892778</v>
      </c>
      <c r="F17" s="12" t="s">
        <v>35</v>
      </c>
      <c r="G17" s="12">
        <f t="shared" si="1"/>
        <v>93.44999999999982</v>
      </c>
      <c r="H17" s="12">
        <v>0</v>
      </c>
      <c r="I17" s="12">
        <v>93.45</v>
      </c>
      <c r="J17" s="14"/>
    </row>
    <row r="18" spans="1:10" s="15" customFormat="1" ht="30" customHeight="1">
      <c r="A18" s="12">
        <v>14</v>
      </c>
      <c r="B18" s="12" t="s">
        <v>33</v>
      </c>
      <c r="C18" s="12">
        <v>5548.91</v>
      </c>
      <c r="D18" s="12">
        <v>5275.76</v>
      </c>
      <c r="E18" s="13">
        <f t="shared" si="0"/>
        <v>4.922588400244366</v>
      </c>
      <c r="F18" s="12" t="s">
        <v>6</v>
      </c>
      <c r="G18" s="12">
        <f t="shared" si="1"/>
        <v>273.14999999999964</v>
      </c>
      <c r="H18" s="12">
        <v>51.083</v>
      </c>
      <c r="I18" s="12">
        <v>222.069</v>
      </c>
      <c r="J18" s="14"/>
    </row>
    <row r="19" spans="1:10" s="2" customFormat="1" ht="26.25" customHeight="1">
      <c r="A19" s="12">
        <v>15</v>
      </c>
      <c r="B19" s="12" t="s">
        <v>43</v>
      </c>
      <c r="C19" s="12">
        <v>569.938</v>
      </c>
      <c r="D19" s="12">
        <v>544.42</v>
      </c>
      <c r="E19" s="13">
        <f t="shared" si="0"/>
        <v>4.477329112991243</v>
      </c>
      <c r="F19" s="12" t="s">
        <v>6</v>
      </c>
      <c r="G19" s="12">
        <f t="shared" si="1"/>
        <v>25.51800000000003</v>
      </c>
      <c r="H19" s="12">
        <v>0</v>
      </c>
      <c r="I19" s="12">
        <v>25.518</v>
      </c>
      <c r="J19" s="10"/>
    </row>
    <row r="20" spans="1:10" s="15" customFormat="1" ht="26.25">
      <c r="A20" s="12">
        <v>16</v>
      </c>
      <c r="B20" s="12" t="s">
        <v>44</v>
      </c>
      <c r="C20" s="12">
        <v>264.84</v>
      </c>
      <c r="D20" s="12">
        <v>253.6</v>
      </c>
      <c r="E20" s="13">
        <f t="shared" si="0"/>
        <v>4.244071892463367</v>
      </c>
      <c r="F20" s="12" t="s">
        <v>6</v>
      </c>
      <c r="G20" s="12">
        <f t="shared" si="1"/>
        <v>11.23999999999998</v>
      </c>
      <c r="H20" s="12">
        <v>0</v>
      </c>
      <c r="I20" s="12">
        <v>11.24</v>
      </c>
      <c r="J20" s="14"/>
    </row>
    <row r="21" spans="1:10" s="15" customFormat="1" ht="26.25">
      <c r="A21" s="12">
        <v>17</v>
      </c>
      <c r="B21" s="12" t="s">
        <v>45</v>
      </c>
      <c r="C21" s="12">
        <v>422.593</v>
      </c>
      <c r="D21" s="12">
        <v>407.49</v>
      </c>
      <c r="E21" s="13">
        <f t="shared" si="0"/>
        <v>3.5738878779345633</v>
      </c>
      <c r="F21" s="12" t="s">
        <v>6</v>
      </c>
      <c r="G21" s="12">
        <f t="shared" si="1"/>
        <v>15.103000000000009</v>
      </c>
      <c r="H21" s="12">
        <v>0</v>
      </c>
      <c r="I21" s="12">
        <v>15.103</v>
      </c>
      <c r="J21" s="14"/>
    </row>
    <row r="22" spans="1:10" s="2" customFormat="1" ht="26.25" customHeight="1">
      <c r="A22" s="12">
        <v>18</v>
      </c>
      <c r="B22" s="12" t="s">
        <v>9</v>
      </c>
      <c r="C22" s="16">
        <v>32057.1</v>
      </c>
      <c r="D22" s="16">
        <v>31071.769</v>
      </c>
      <c r="E22" s="13">
        <f>(C22-D22)/C22*100</f>
        <v>3.07367478655274</v>
      </c>
      <c r="F22" s="12" t="s">
        <v>6</v>
      </c>
      <c r="G22" s="12">
        <f>C22-D22</f>
        <v>985.3309999999983</v>
      </c>
      <c r="H22" s="12">
        <v>985.331</v>
      </c>
      <c r="I22" s="12">
        <v>0</v>
      </c>
      <c r="J22" s="10"/>
    </row>
    <row r="23" spans="1:10" s="15" customFormat="1" ht="26.25">
      <c r="A23" s="12">
        <v>19</v>
      </c>
      <c r="B23" s="12" t="s">
        <v>38</v>
      </c>
      <c r="C23" s="12">
        <v>3044.46</v>
      </c>
      <c r="D23" s="12">
        <v>2951.24</v>
      </c>
      <c r="E23" s="13">
        <f t="shared" si="0"/>
        <v>3.061955157893362</v>
      </c>
      <c r="F23" s="12" t="s">
        <v>6</v>
      </c>
      <c r="G23" s="12">
        <f t="shared" si="1"/>
        <v>93.22000000000025</v>
      </c>
      <c r="H23" s="12">
        <v>0</v>
      </c>
      <c r="I23" s="12">
        <v>93.219</v>
      </c>
      <c r="J23" s="14"/>
    </row>
    <row r="24" spans="1:10" s="15" customFormat="1" ht="26.25">
      <c r="A24" s="12">
        <v>20</v>
      </c>
      <c r="B24" s="12" t="s">
        <v>37</v>
      </c>
      <c r="C24" s="12">
        <v>2489.06</v>
      </c>
      <c r="D24" s="12">
        <v>2425.52</v>
      </c>
      <c r="E24" s="13">
        <f t="shared" si="0"/>
        <v>2.552770925570294</v>
      </c>
      <c r="F24" s="12" t="s">
        <v>6</v>
      </c>
      <c r="G24" s="12">
        <f t="shared" si="1"/>
        <v>63.539999999999964</v>
      </c>
      <c r="H24" s="12">
        <v>0</v>
      </c>
      <c r="I24" s="12">
        <v>63.539</v>
      </c>
      <c r="J24" s="14"/>
    </row>
    <row r="25" spans="1:10" s="15" customFormat="1" ht="26.25">
      <c r="A25" s="12">
        <v>21</v>
      </c>
      <c r="B25" s="12" t="s">
        <v>34</v>
      </c>
      <c r="C25" s="12">
        <v>4033.13</v>
      </c>
      <c r="D25" s="12">
        <v>3940.3</v>
      </c>
      <c r="E25" s="13">
        <f t="shared" si="0"/>
        <v>2.301686283358085</v>
      </c>
      <c r="F25" s="12" t="s">
        <v>6</v>
      </c>
      <c r="G25" s="12">
        <f t="shared" si="1"/>
        <v>92.82999999999993</v>
      </c>
      <c r="H25" s="12">
        <v>0</v>
      </c>
      <c r="I25" s="12">
        <v>92.83</v>
      </c>
      <c r="J25" s="14"/>
    </row>
    <row r="26" spans="1:10" s="15" customFormat="1" ht="26.25">
      <c r="A26" s="12">
        <v>22</v>
      </c>
      <c r="B26" s="12" t="s">
        <v>7</v>
      </c>
      <c r="C26" s="12">
        <v>1291.85</v>
      </c>
      <c r="D26" s="12">
        <v>1275.47</v>
      </c>
      <c r="E26" s="13">
        <f t="shared" si="0"/>
        <v>1.2679490652939491</v>
      </c>
      <c r="F26" s="12" t="s">
        <v>6</v>
      </c>
      <c r="G26" s="12">
        <f t="shared" si="1"/>
        <v>16.37999999999988</v>
      </c>
      <c r="H26" s="12"/>
      <c r="I26" s="12">
        <v>16.38</v>
      </c>
      <c r="J26" s="14"/>
    </row>
    <row r="27" spans="1:10" s="15" customFormat="1" ht="26.25">
      <c r="A27" s="12">
        <v>23</v>
      </c>
      <c r="B27" s="12" t="s">
        <v>50</v>
      </c>
      <c r="C27" s="12">
        <v>567.876</v>
      </c>
      <c r="D27" s="12">
        <v>562.708</v>
      </c>
      <c r="E27" s="13">
        <f t="shared" si="0"/>
        <v>0.9100578295261653</v>
      </c>
      <c r="F27" s="12" t="s">
        <v>6</v>
      </c>
      <c r="G27" s="12">
        <f t="shared" si="1"/>
        <v>5.168000000000006</v>
      </c>
      <c r="H27" s="12">
        <v>0</v>
      </c>
      <c r="I27" s="12">
        <v>5.168</v>
      </c>
      <c r="J27" s="14"/>
    </row>
    <row r="28" spans="1:10" s="15" customFormat="1" ht="26.25">
      <c r="A28" s="12">
        <v>24</v>
      </c>
      <c r="B28" s="12" t="s">
        <v>25</v>
      </c>
      <c r="C28" s="16">
        <v>42.9</v>
      </c>
      <c r="D28" s="16">
        <v>42.57</v>
      </c>
      <c r="E28" s="13">
        <f t="shared" si="0"/>
        <v>0.7692307692307653</v>
      </c>
      <c r="F28" s="12" t="s">
        <v>6</v>
      </c>
      <c r="G28" s="12">
        <f t="shared" si="1"/>
        <v>0.3299999999999983</v>
      </c>
      <c r="H28" s="12">
        <v>0</v>
      </c>
      <c r="I28" s="12">
        <v>0.33</v>
      </c>
      <c r="J28" s="14"/>
    </row>
    <row r="29" spans="1:10" s="15" customFormat="1" ht="26.25">
      <c r="A29" s="12">
        <v>25</v>
      </c>
      <c r="B29" s="12" t="s">
        <v>39</v>
      </c>
      <c r="C29" s="16">
        <v>3040.14</v>
      </c>
      <c r="D29" s="16">
        <v>3021.19</v>
      </c>
      <c r="E29" s="13">
        <f t="shared" si="0"/>
        <v>0.6233265573295907</v>
      </c>
      <c r="F29" s="12" t="s">
        <v>6</v>
      </c>
      <c r="G29" s="12">
        <f t="shared" si="1"/>
        <v>18.949999999999818</v>
      </c>
      <c r="H29" s="12">
        <v>5.499</v>
      </c>
      <c r="I29" s="12">
        <v>13.449</v>
      </c>
      <c r="J29" s="14"/>
    </row>
    <row r="30" spans="1:10" s="15" customFormat="1" ht="26.25">
      <c r="A30" s="12">
        <v>26</v>
      </c>
      <c r="B30" s="36" t="s">
        <v>65</v>
      </c>
      <c r="C30" s="12">
        <v>674.074</v>
      </c>
      <c r="D30" s="12">
        <v>670.4</v>
      </c>
      <c r="E30" s="13">
        <f t="shared" si="0"/>
        <v>0.5450440159388997</v>
      </c>
      <c r="F30" s="12" t="s">
        <v>6</v>
      </c>
      <c r="G30" s="12">
        <f t="shared" si="1"/>
        <v>3.673999999999978</v>
      </c>
      <c r="H30" s="12"/>
      <c r="I30" s="12">
        <v>3.674</v>
      </c>
      <c r="J30" s="14"/>
    </row>
    <row r="31" spans="1:10" s="15" customFormat="1" ht="26.25">
      <c r="A31" s="12">
        <v>27</v>
      </c>
      <c r="B31" s="12" t="s">
        <v>26</v>
      </c>
      <c r="C31" s="12">
        <v>2610.087</v>
      </c>
      <c r="D31" s="12">
        <v>2599.79</v>
      </c>
      <c r="E31" s="13">
        <f t="shared" si="0"/>
        <v>0.39450792253285144</v>
      </c>
      <c r="F31" s="12" t="s">
        <v>6</v>
      </c>
      <c r="G31" s="12">
        <f t="shared" si="1"/>
        <v>10.297000000000025</v>
      </c>
      <c r="H31" s="12">
        <v>0</v>
      </c>
      <c r="I31" s="12">
        <v>10.297</v>
      </c>
      <c r="J31" s="14"/>
    </row>
    <row r="32" spans="1:10" s="15" customFormat="1" ht="39">
      <c r="A32" s="12">
        <v>28</v>
      </c>
      <c r="B32" s="12" t="s">
        <v>18</v>
      </c>
      <c r="C32" s="12">
        <v>0</v>
      </c>
      <c r="D32" s="12">
        <v>0</v>
      </c>
      <c r="E32" s="13">
        <v>0</v>
      </c>
      <c r="F32" s="12" t="s">
        <v>8</v>
      </c>
      <c r="G32" s="12">
        <f t="shared" si="1"/>
        <v>0</v>
      </c>
      <c r="H32" s="12">
        <v>0</v>
      </c>
      <c r="I32" s="12">
        <v>0</v>
      </c>
      <c r="J32" s="14"/>
    </row>
    <row r="33" spans="1:10" s="15" customFormat="1" ht="15">
      <c r="A33" s="12">
        <v>28</v>
      </c>
      <c r="B33" s="12" t="s">
        <v>20</v>
      </c>
      <c r="C33" s="12">
        <v>0</v>
      </c>
      <c r="D33" s="12">
        <v>0</v>
      </c>
      <c r="E33" s="13">
        <v>0</v>
      </c>
      <c r="F33" s="12" t="s">
        <v>8</v>
      </c>
      <c r="G33" s="12">
        <f t="shared" si="1"/>
        <v>0</v>
      </c>
      <c r="H33" s="12">
        <v>0</v>
      </c>
      <c r="I33" s="12">
        <v>0</v>
      </c>
      <c r="J33" s="14"/>
    </row>
    <row r="34" spans="1:10" s="15" customFormat="1" ht="15">
      <c r="A34" s="12">
        <v>28</v>
      </c>
      <c r="B34" s="12" t="s">
        <v>21</v>
      </c>
      <c r="C34" s="12">
        <v>0</v>
      </c>
      <c r="D34" s="12">
        <v>0</v>
      </c>
      <c r="E34" s="13">
        <v>0</v>
      </c>
      <c r="F34" s="12" t="s">
        <v>8</v>
      </c>
      <c r="G34" s="12">
        <f t="shared" si="1"/>
        <v>0</v>
      </c>
      <c r="H34" s="12">
        <v>0</v>
      </c>
      <c r="I34" s="12">
        <v>0</v>
      </c>
      <c r="J34" s="14"/>
    </row>
    <row r="35" spans="1:10" s="15" customFormat="1" ht="15">
      <c r="A35" s="12">
        <v>28</v>
      </c>
      <c r="B35" s="12" t="s">
        <v>22</v>
      </c>
      <c r="C35" s="12">
        <v>2412.24277</v>
      </c>
      <c r="D35" s="12">
        <v>2412.24277</v>
      </c>
      <c r="E35" s="13">
        <v>0</v>
      </c>
      <c r="F35" s="12" t="s">
        <v>8</v>
      </c>
      <c r="G35" s="12">
        <f t="shared" si="1"/>
        <v>0</v>
      </c>
      <c r="H35" s="12">
        <v>0</v>
      </c>
      <c r="I35" s="12">
        <v>0</v>
      </c>
      <c r="J35" s="14"/>
    </row>
    <row r="36" spans="1:10" s="15" customFormat="1" ht="15">
      <c r="A36" s="12">
        <v>28</v>
      </c>
      <c r="B36" s="12" t="s">
        <v>23</v>
      </c>
      <c r="C36" s="12">
        <v>0</v>
      </c>
      <c r="D36" s="12">
        <v>0</v>
      </c>
      <c r="E36" s="13">
        <v>0</v>
      </c>
      <c r="F36" s="12" t="s">
        <v>8</v>
      </c>
      <c r="G36" s="12">
        <f t="shared" si="1"/>
        <v>0</v>
      </c>
      <c r="H36" s="12">
        <v>0</v>
      </c>
      <c r="I36" s="12">
        <v>0</v>
      </c>
      <c r="J36" s="14"/>
    </row>
    <row r="37" spans="1:10" s="15" customFormat="1" ht="15">
      <c r="A37" s="12">
        <v>28</v>
      </c>
      <c r="B37" s="12" t="s">
        <v>24</v>
      </c>
      <c r="C37" s="12">
        <v>0</v>
      </c>
      <c r="D37" s="12">
        <v>0</v>
      </c>
      <c r="E37" s="13">
        <v>0</v>
      </c>
      <c r="F37" s="12" t="s">
        <v>8</v>
      </c>
      <c r="G37" s="12">
        <f t="shared" si="1"/>
        <v>0</v>
      </c>
      <c r="H37" s="12">
        <v>0</v>
      </c>
      <c r="I37" s="12">
        <v>0</v>
      </c>
      <c r="J37" s="14"/>
    </row>
    <row r="38" spans="1:10" s="15" customFormat="1" ht="15">
      <c r="A38" s="12">
        <v>28</v>
      </c>
      <c r="B38" s="12" t="s">
        <v>27</v>
      </c>
      <c r="C38" s="12">
        <v>0</v>
      </c>
      <c r="D38" s="12">
        <v>0</v>
      </c>
      <c r="E38" s="13">
        <v>0</v>
      </c>
      <c r="F38" s="12" t="s">
        <v>8</v>
      </c>
      <c r="G38" s="12">
        <f t="shared" si="1"/>
        <v>0</v>
      </c>
      <c r="H38" s="12">
        <v>0</v>
      </c>
      <c r="I38" s="12">
        <v>0</v>
      </c>
      <c r="J38" s="14"/>
    </row>
    <row r="39" spans="1:10" s="15" customFormat="1" ht="15">
      <c r="A39" s="12">
        <v>28</v>
      </c>
      <c r="B39" s="12" t="s">
        <v>51</v>
      </c>
      <c r="C39" s="12">
        <v>0</v>
      </c>
      <c r="D39" s="12">
        <v>0</v>
      </c>
      <c r="E39" s="13">
        <v>0</v>
      </c>
      <c r="F39" s="12" t="s">
        <v>8</v>
      </c>
      <c r="G39" s="12">
        <f t="shared" si="1"/>
        <v>0</v>
      </c>
      <c r="H39" s="12">
        <v>0</v>
      </c>
      <c r="I39" s="12">
        <v>0</v>
      </c>
      <c r="J39" s="14"/>
    </row>
    <row r="40" spans="1:10" s="15" customFormat="1" ht="15">
      <c r="A40" s="12">
        <v>28</v>
      </c>
      <c r="B40" s="12" t="s">
        <v>55</v>
      </c>
      <c r="C40" s="12">
        <v>0</v>
      </c>
      <c r="D40" s="12">
        <v>0</v>
      </c>
      <c r="E40" s="13">
        <v>0</v>
      </c>
      <c r="F40" s="12" t="s">
        <v>8</v>
      </c>
      <c r="G40" s="12">
        <f t="shared" si="1"/>
        <v>0</v>
      </c>
      <c r="H40" s="12">
        <v>0</v>
      </c>
      <c r="I40" s="12">
        <v>0</v>
      </c>
      <c r="J40" s="14"/>
    </row>
    <row r="41" spans="1:10" s="1" customFormat="1" ht="26.25">
      <c r="A41" s="34" t="s">
        <v>57</v>
      </c>
      <c r="B41" s="35"/>
      <c r="C41" s="27">
        <f>SUM(C5:C40)</f>
        <v>94795.39077</v>
      </c>
      <c r="D41" s="27">
        <f>SUM(D5:D40)</f>
        <v>89366.44277</v>
      </c>
      <c r="E41" s="8">
        <f>(C41-D41)/C41*100</f>
        <v>5.7270168474458245</v>
      </c>
      <c r="F41" s="12" t="s">
        <v>35</v>
      </c>
      <c r="G41" s="26">
        <f>SUM(G5:G40)</f>
        <v>5428.9479999999985</v>
      </c>
      <c r="H41" s="26">
        <f>SUM(H5:H40)</f>
        <v>3672.464</v>
      </c>
      <c r="I41" s="26">
        <f>SUM(I5:I40)</f>
        <v>1983.689</v>
      </c>
      <c r="J41" s="5"/>
    </row>
    <row r="42" spans="1:10" s="1" customFormat="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1" customFormat="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7:10" s="1" customFormat="1" ht="15">
      <c r="G44" s="5"/>
      <c r="H44" s="5"/>
      <c r="I44" s="5"/>
      <c r="J44" s="5"/>
    </row>
    <row r="45" spans="7:10" s="1" customFormat="1" ht="15">
      <c r="G45" s="5"/>
      <c r="H45" s="5"/>
      <c r="I45" s="5"/>
      <c r="J45" s="5"/>
    </row>
    <row r="46" spans="7:10" s="1" customFormat="1" ht="15">
      <c r="G46" s="5"/>
      <c r="H46" s="5"/>
      <c r="I46" s="5"/>
      <c r="J46" s="5"/>
    </row>
    <row r="47" spans="7:10" s="1" customFormat="1" ht="15">
      <c r="G47" s="5"/>
      <c r="H47" s="5"/>
      <c r="I47" s="5"/>
      <c r="J47" s="5"/>
    </row>
    <row r="48" spans="7:10" s="1" customFormat="1" ht="15">
      <c r="G48" s="5"/>
      <c r="H48" s="5"/>
      <c r="I48" s="5"/>
      <c r="J48" s="5"/>
    </row>
    <row r="49" spans="7:10" s="1" customFormat="1" ht="15">
      <c r="G49" s="5"/>
      <c r="H49" s="5"/>
      <c r="I49" s="5"/>
      <c r="J49" s="5"/>
    </row>
    <row r="50" spans="7:10" s="1" customFormat="1" ht="15">
      <c r="G50" s="5"/>
      <c r="H50" s="5"/>
      <c r="I50" s="5"/>
      <c r="J50" s="5"/>
    </row>
    <row r="51" spans="7:10" s="1" customFormat="1" ht="15">
      <c r="G51" s="5"/>
      <c r="H51" s="5"/>
      <c r="I51" s="5"/>
      <c r="J51" s="5"/>
    </row>
    <row r="52" spans="7:10" s="1" customFormat="1" ht="15">
      <c r="G52" s="5"/>
      <c r="H52" s="5"/>
      <c r="I52" s="5"/>
      <c r="J52" s="5"/>
    </row>
    <row r="53" spans="7:10" s="1" customFormat="1" ht="15">
      <c r="G53" s="5"/>
      <c r="H53" s="5"/>
      <c r="I53" s="5"/>
      <c r="J53" s="5"/>
    </row>
    <row r="54" spans="7:10" s="1" customFormat="1" ht="15">
      <c r="G54" s="5"/>
      <c r="H54" s="5"/>
      <c r="I54" s="5"/>
      <c r="J54" s="5"/>
    </row>
    <row r="55" spans="7:10" s="1" customFormat="1" ht="15">
      <c r="G55" s="5"/>
      <c r="H55" s="5"/>
      <c r="I55" s="5"/>
      <c r="J55" s="5"/>
    </row>
    <row r="56" spans="7:10" s="1" customFormat="1" ht="15">
      <c r="G56" s="5"/>
      <c r="H56" s="5"/>
      <c r="I56" s="5"/>
      <c r="J56" s="5"/>
    </row>
    <row r="57" spans="7:10" s="1" customFormat="1" ht="15">
      <c r="G57" s="5"/>
      <c r="H57" s="5"/>
      <c r="I57" s="5"/>
      <c r="J57" s="5"/>
    </row>
    <row r="58" spans="7:10" s="1" customFormat="1" ht="15">
      <c r="G58" s="5"/>
      <c r="H58" s="5"/>
      <c r="I58" s="5"/>
      <c r="J58" s="5"/>
    </row>
    <row r="59" spans="7:10" s="1" customFormat="1" ht="15">
      <c r="G59" s="5"/>
      <c r="H59" s="5"/>
      <c r="I59" s="5"/>
      <c r="J59" s="5"/>
    </row>
    <row r="60" spans="7:10" s="1" customFormat="1" ht="15">
      <c r="G60" s="5"/>
      <c r="H60" s="5"/>
      <c r="I60" s="5"/>
      <c r="J60" s="5"/>
    </row>
    <row r="61" spans="7:10" s="1" customFormat="1" ht="15">
      <c r="G61" s="5"/>
      <c r="H61" s="5"/>
      <c r="I61" s="5"/>
      <c r="J61" s="5"/>
    </row>
    <row r="62" spans="7:10" s="1" customFormat="1" ht="15">
      <c r="G62" s="5"/>
      <c r="H62" s="5"/>
      <c r="I62" s="5"/>
      <c r="J62" s="5"/>
    </row>
    <row r="63" spans="7:10" s="1" customFormat="1" ht="15">
      <c r="G63" s="5"/>
      <c r="H63" s="5"/>
      <c r="I63" s="5"/>
      <c r="J63" s="5"/>
    </row>
    <row r="64" spans="7:10" s="1" customFormat="1" ht="15">
      <c r="G64" s="5"/>
      <c r="H64" s="5"/>
      <c r="I64" s="5"/>
      <c r="J64" s="5"/>
    </row>
    <row r="65" spans="7:10" s="1" customFormat="1" ht="15">
      <c r="G65" s="5"/>
      <c r="H65" s="5"/>
      <c r="I65" s="5"/>
      <c r="J65" s="5"/>
    </row>
    <row r="66" spans="7:10" s="1" customFormat="1" ht="15">
      <c r="G66" s="5"/>
      <c r="H66" s="5"/>
      <c r="I66" s="5"/>
      <c r="J66" s="5"/>
    </row>
    <row r="67" spans="7:10" s="1" customFormat="1" ht="15">
      <c r="G67" s="5"/>
      <c r="H67" s="5"/>
      <c r="I67" s="5"/>
      <c r="J67" s="5"/>
    </row>
    <row r="68" spans="7:10" s="1" customFormat="1" ht="15">
      <c r="G68" s="5"/>
      <c r="H68" s="5"/>
      <c r="I68" s="5"/>
      <c r="J68" s="5"/>
    </row>
    <row r="69" spans="7:10" s="1" customFormat="1" ht="15">
      <c r="G69" s="5"/>
      <c r="H69" s="5"/>
      <c r="I69" s="5"/>
      <c r="J69" s="5"/>
    </row>
    <row r="70" spans="7:10" s="1" customFormat="1" ht="15">
      <c r="G70" s="5"/>
      <c r="H70" s="5"/>
      <c r="I70" s="5"/>
      <c r="J70" s="5"/>
    </row>
    <row r="71" spans="7:10" s="1" customFormat="1" ht="15">
      <c r="G71" s="5"/>
      <c r="H71" s="5"/>
      <c r="I71" s="5"/>
      <c r="J71" s="5"/>
    </row>
    <row r="72" spans="7:10" s="1" customFormat="1" ht="15">
      <c r="G72" s="5"/>
      <c r="H72" s="5"/>
      <c r="I72" s="5"/>
      <c r="J72" s="5"/>
    </row>
    <row r="73" spans="7:10" s="1" customFormat="1" ht="15">
      <c r="G73" s="5"/>
      <c r="H73" s="5"/>
      <c r="I73" s="5"/>
      <c r="J73" s="5"/>
    </row>
    <row r="74" spans="7:10" s="1" customFormat="1" ht="15">
      <c r="G74" s="5"/>
      <c r="H74" s="5"/>
      <c r="I74" s="5"/>
      <c r="J74" s="5"/>
    </row>
    <row r="75" spans="7:10" s="1" customFormat="1" ht="15">
      <c r="G75" s="5"/>
      <c r="H75" s="5"/>
      <c r="I75" s="5"/>
      <c r="J75" s="5"/>
    </row>
    <row r="76" spans="7:10" s="1" customFormat="1" ht="15">
      <c r="G76" s="5"/>
      <c r="H76" s="5"/>
      <c r="I76" s="5"/>
      <c r="J76" s="5"/>
    </row>
    <row r="77" spans="7:10" s="1" customFormat="1" ht="15">
      <c r="G77" s="5"/>
      <c r="H77" s="5"/>
      <c r="I77" s="5"/>
      <c r="J77" s="5"/>
    </row>
    <row r="78" spans="7:10" s="1" customFormat="1" ht="15">
      <c r="G78" s="5"/>
      <c r="H78" s="5"/>
      <c r="I78" s="5"/>
      <c r="J78" s="5"/>
    </row>
    <row r="79" spans="7:10" s="1" customFormat="1" ht="15">
      <c r="G79" s="5"/>
      <c r="H79" s="5"/>
      <c r="I79" s="5"/>
      <c r="J79" s="5"/>
    </row>
    <row r="80" spans="7:10" s="1" customFormat="1" ht="15">
      <c r="G80" s="5"/>
      <c r="H80" s="5"/>
      <c r="I80" s="5"/>
      <c r="J80" s="5"/>
    </row>
    <row r="81" spans="7:10" s="1" customFormat="1" ht="15">
      <c r="G81" s="5"/>
      <c r="H81" s="5"/>
      <c r="I81" s="5"/>
      <c r="J81" s="5"/>
    </row>
    <row r="82" spans="7:10" s="1" customFormat="1" ht="15">
      <c r="G82" s="5"/>
      <c r="H82" s="5"/>
      <c r="I82" s="5"/>
      <c r="J82" s="5"/>
    </row>
    <row r="83" spans="7:10" s="1" customFormat="1" ht="15">
      <c r="G83" s="5"/>
      <c r="H83" s="5"/>
      <c r="I83" s="5"/>
      <c r="J83" s="5"/>
    </row>
    <row r="84" spans="7:10" s="1" customFormat="1" ht="15">
      <c r="G84" s="5"/>
      <c r="H84" s="5"/>
      <c r="I84" s="5"/>
      <c r="J84" s="5"/>
    </row>
    <row r="85" spans="7:10" s="1" customFormat="1" ht="15">
      <c r="G85" s="5"/>
      <c r="H85" s="5"/>
      <c r="I85" s="5"/>
      <c r="J85" s="5"/>
    </row>
    <row r="86" spans="7:10" s="1" customFormat="1" ht="15">
      <c r="G86" s="5"/>
      <c r="H86" s="5"/>
      <c r="I86" s="5"/>
      <c r="J86" s="5"/>
    </row>
    <row r="87" spans="7:10" s="1" customFormat="1" ht="15">
      <c r="G87" s="5"/>
      <c r="H87" s="5"/>
      <c r="I87" s="5"/>
      <c r="J87" s="5"/>
    </row>
    <row r="88" spans="7:10" s="1" customFormat="1" ht="15">
      <c r="G88" s="5"/>
      <c r="H88" s="5"/>
      <c r="I88" s="5"/>
      <c r="J88" s="5"/>
    </row>
    <row r="89" spans="7:10" s="1" customFormat="1" ht="15">
      <c r="G89" s="5"/>
      <c r="H89" s="5"/>
      <c r="I89" s="5"/>
      <c r="J89" s="5"/>
    </row>
    <row r="90" spans="7:10" s="1" customFormat="1" ht="15">
      <c r="G90" s="5"/>
      <c r="H90" s="5"/>
      <c r="I90" s="5"/>
      <c r="J90" s="5"/>
    </row>
    <row r="91" spans="7:10" s="1" customFormat="1" ht="15">
      <c r="G91" s="5"/>
      <c r="H91" s="5"/>
      <c r="I91" s="5"/>
      <c r="J91" s="5"/>
    </row>
    <row r="92" spans="7:10" s="1" customFormat="1" ht="15">
      <c r="G92" s="5"/>
      <c r="H92" s="5"/>
      <c r="I92" s="5"/>
      <c r="J92" s="5"/>
    </row>
    <row r="93" spans="7:10" s="1" customFormat="1" ht="15">
      <c r="G93" s="5"/>
      <c r="H93" s="5"/>
      <c r="I93" s="5"/>
      <c r="J93" s="5"/>
    </row>
    <row r="94" spans="7:10" s="1" customFormat="1" ht="15">
      <c r="G94" s="5"/>
      <c r="H94" s="5"/>
      <c r="I94" s="5"/>
      <c r="J94" s="5"/>
    </row>
    <row r="95" spans="7:10" s="1" customFormat="1" ht="15">
      <c r="G95" s="5"/>
      <c r="H95" s="5"/>
      <c r="I95" s="5"/>
      <c r="J95" s="5"/>
    </row>
    <row r="96" spans="7:10" s="1" customFormat="1" ht="15">
      <c r="G96" s="5"/>
      <c r="H96" s="5"/>
      <c r="I96" s="5"/>
      <c r="J96" s="5"/>
    </row>
    <row r="97" spans="7:10" s="1" customFormat="1" ht="15">
      <c r="G97" s="5"/>
      <c r="H97" s="5"/>
      <c r="I97" s="5"/>
      <c r="J97" s="5"/>
    </row>
    <row r="98" spans="7:10" s="1" customFormat="1" ht="15">
      <c r="G98" s="5"/>
      <c r="H98" s="5"/>
      <c r="I98" s="5"/>
      <c r="J98" s="5"/>
    </row>
    <row r="99" spans="7:10" s="1" customFormat="1" ht="15">
      <c r="G99" s="5"/>
      <c r="H99" s="5"/>
      <c r="I99" s="5"/>
      <c r="J99" s="5"/>
    </row>
    <row r="100" spans="7:10" s="1" customFormat="1" ht="15">
      <c r="G100" s="5"/>
      <c r="H100" s="5"/>
      <c r="I100" s="5"/>
      <c r="J100" s="5"/>
    </row>
    <row r="101" spans="7:10" s="1" customFormat="1" ht="15">
      <c r="G101" s="5"/>
      <c r="H101" s="5"/>
      <c r="I101" s="5"/>
      <c r="J101" s="5"/>
    </row>
    <row r="102" spans="7:10" s="1" customFormat="1" ht="15">
      <c r="G102" s="5"/>
      <c r="H102" s="5"/>
      <c r="I102" s="5"/>
      <c r="J102" s="5"/>
    </row>
    <row r="103" spans="7:10" s="1" customFormat="1" ht="15">
      <c r="G103" s="5"/>
      <c r="H103" s="5"/>
      <c r="I103" s="5"/>
      <c r="J103" s="5"/>
    </row>
    <row r="104" spans="7:10" s="1" customFormat="1" ht="15">
      <c r="G104" s="5"/>
      <c r="H104" s="5"/>
      <c r="I104" s="5"/>
      <c r="J104" s="5"/>
    </row>
    <row r="105" spans="7:10" s="1" customFormat="1" ht="15">
      <c r="G105" s="5"/>
      <c r="H105" s="5"/>
      <c r="I105" s="5"/>
      <c r="J105" s="5"/>
    </row>
    <row r="106" spans="7:10" s="1" customFormat="1" ht="15">
      <c r="G106" s="5"/>
      <c r="H106" s="5"/>
      <c r="I106" s="5"/>
      <c r="J106" s="5"/>
    </row>
    <row r="107" spans="7:10" s="1" customFormat="1" ht="15">
      <c r="G107" s="5"/>
      <c r="H107" s="5"/>
      <c r="I107" s="5"/>
      <c r="J107" s="5"/>
    </row>
    <row r="108" spans="7:10" s="1" customFormat="1" ht="15">
      <c r="G108" s="5"/>
      <c r="H108" s="5"/>
      <c r="I108" s="5"/>
      <c r="J108" s="5"/>
    </row>
    <row r="109" spans="7:10" s="1" customFormat="1" ht="15">
      <c r="G109" s="5"/>
      <c r="H109" s="5"/>
      <c r="I109" s="5"/>
      <c r="J109" s="5"/>
    </row>
    <row r="110" spans="7:10" s="1" customFormat="1" ht="15">
      <c r="G110" s="5"/>
      <c r="H110" s="5"/>
      <c r="I110" s="5"/>
      <c r="J110" s="5"/>
    </row>
    <row r="111" spans="7:10" s="1" customFormat="1" ht="15">
      <c r="G111" s="5"/>
      <c r="H111" s="5"/>
      <c r="I111" s="5"/>
      <c r="J111" s="5"/>
    </row>
    <row r="112" spans="7:10" s="1" customFormat="1" ht="15">
      <c r="G112" s="5"/>
      <c r="H112" s="5"/>
      <c r="I112" s="5"/>
      <c r="J112" s="5"/>
    </row>
    <row r="113" spans="7:10" s="1" customFormat="1" ht="15">
      <c r="G113" s="5"/>
      <c r="H113" s="5"/>
      <c r="I113" s="5"/>
      <c r="J113" s="5"/>
    </row>
    <row r="114" spans="7:10" s="1" customFormat="1" ht="15">
      <c r="G114" s="5"/>
      <c r="H114" s="5"/>
      <c r="I114" s="5"/>
      <c r="J114" s="5"/>
    </row>
    <row r="115" spans="7:10" s="1" customFormat="1" ht="15">
      <c r="G115" s="5"/>
      <c r="H115" s="5"/>
      <c r="I115" s="5"/>
      <c r="J115" s="5"/>
    </row>
    <row r="116" spans="7:10" s="1" customFormat="1" ht="15">
      <c r="G116" s="5"/>
      <c r="H116" s="5"/>
      <c r="I116" s="5"/>
      <c r="J116" s="5"/>
    </row>
    <row r="117" spans="7:10" s="1" customFormat="1" ht="15">
      <c r="G117" s="5"/>
      <c r="H117" s="5"/>
      <c r="I117" s="5"/>
      <c r="J117" s="5"/>
    </row>
    <row r="118" spans="7:10" s="1" customFormat="1" ht="15">
      <c r="G118" s="5"/>
      <c r="H118" s="5"/>
      <c r="I118" s="5"/>
      <c r="J118" s="5"/>
    </row>
    <row r="119" spans="7:10" s="1" customFormat="1" ht="15">
      <c r="G119" s="5"/>
      <c r="H119" s="5"/>
      <c r="I119" s="5"/>
      <c r="J119" s="5"/>
    </row>
    <row r="120" spans="7:10" s="1" customFormat="1" ht="15">
      <c r="G120" s="5"/>
      <c r="H120" s="5"/>
      <c r="I120" s="5"/>
      <c r="J120" s="5"/>
    </row>
    <row r="121" spans="7:10" s="1" customFormat="1" ht="15">
      <c r="G121" s="5"/>
      <c r="H121" s="5"/>
      <c r="I121" s="5"/>
      <c r="J121" s="5"/>
    </row>
    <row r="122" spans="7:10" s="1" customFormat="1" ht="15">
      <c r="G122" s="5"/>
      <c r="H122" s="5"/>
      <c r="I122" s="5"/>
      <c r="J122" s="5"/>
    </row>
    <row r="123" spans="7:10" s="1" customFormat="1" ht="15">
      <c r="G123" s="5"/>
      <c r="H123" s="5"/>
      <c r="I123" s="5"/>
      <c r="J123" s="5"/>
    </row>
    <row r="124" spans="7:10" s="1" customFormat="1" ht="15">
      <c r="G124" s="5"/>
      <c r="H124" s="5"/>
      <c r="I124" s="5"/>
      <c r="J124" s="5"/>
    </row>
    <row r="125" spans="7:10" s="1" customFormat="1" ht="15">
      <c r="G125" s="5"/>
      <c r="H125" s="5"/>
      <c r="I125" s="5"/>
      <c r="J125" s="5"/>
    </row>
    <row r="126" spans="7:10" s="1" customFormat="1" ht="15">
      <c r="G126" s="5"/>
      <c r="H126" s="5"/>
      <c r="I126" s="5"/>
      <c r="J126" s="5"/>
    </row>
    <row r="127" spans="7:10" s="1" customFormat="1" ht="15">
      <c r="G127" s="5"/>
      <c r="H127" s="5"/>
      <c r="I127" s="5"/>
      <c r="J127" s="5"/>
    </row>
    <row r="128" spans="7:10" s="1" customFormat="1" ht="15">
      <c r="G128" s="5"/>
      <c r="H128" s="5"/>
      <c r="I128" s="5"/>
      <c r="J128" s="5"/>
    </row>
    <row r="129" spans="7:10" s="1" customFormat="1" ht="15">
      <c r="G129" s="5"/>
      <c r="H129" s="5"/>
      <c r="I129" s="5"/>
      <c r="J129" s="5"/>
    </row>
    <row r="130" spans="7:10" s="1" customFormat="1" ht="15">
      <c r="G130" s="5"/>
      <c r="H130" s="5"/>
      <c r="I130" s="5"/>
      <c r="J130" s="5"/>
    </row>
    <row r="131" spans="7:10" s="1" customFormat="1" ht="15">
      <c r="G131" s="5"/>
      <c r="H131" s="5"/>
      <c r="I131" s="5"/>
      <c r="J131" s="5"/>
    </row>
    <row r="132" spans="7:10" s="1" customFormat="1" ht="15">
      <c r="G132" s="5"/>
      <c r="H132" s="5"/>
      <c r="I132" s="5"/>
      <c r="J132" s="5"/>
    </row>
    <row r="133" spans="7:10" s="1" customFormat="1" ht="15">
      <c r="G133" s="5"/>
      <c r="H133" s="5"/>
      <c r="I133" s="5"/>
      <c r="J133" s="5"/>
    </row>
    <row r="134" spans="7:10" s="1" customFormat="1" ht="15">
      <c r="G134" s="5"/>
      <c r="H134" s="5"/>
      <c r="I134" s="5"/>
      <c r="J134" s="5"/>
    </row>
    <row r="135" spans="7:10" s="1" customFormat="1" ht="15">
      <c r="G135" s="5"/>
      <c r="H135" s="5"/>
      <c r="I135" s="5"/>
      <c r="J135" s="5"/>
    </row>
    <row r="136" spans="7:10" s="1" customFormat="1" ht="15">
      <c r="G136" s="5"/>
      <c r="H136" s="5"/>
      <c r="I136" s="5"/>
      <c r="J136" s="5"/>
    </row>
    <row r="137" spans="7:10" s="1" customFormat="1" ht="15">
      <c r="G137" s="5"/>
      <c r="H137" s="5"/>
      <c r="I137" s="5"/>
      <c r="J137" s="5"/>
    </row>
    <row r="138" spans="7:10" s="1" customFormat="1" ht="15">
      <c r="G138" s="5"/>
      <c r="H138" s="5"/>
      <c r="I138" s="5"/>
      <c r="J138" s="5"/>
    </row>
    <row r="139" spans="7:10" s="1" customFormat="1" ht="15">
      <c r="G139" s="5"/>
      <c r="H139" s="5"/>
      <c r="I139" s="5"/>
      <c r="J139" s="5"/>
    </row>
    <row r="140" spans="7:10" s="1" customFormat="1" ht="15">
      <c r="G140" s="5"/>
      <c r="H140" s="5"/>
      <c r="I140" s="5"/>
      <c r="J140" s="5"/>
    </row>
    <row r="141" spans="7:10" s="1" customFormat="1" ht="15">
      <c r="G141" s="5"/>
      <c r="H141" s="5"/>
      <c r="I141" s="5"/>
      <c r="J141" s="5"/>
    </row>
    <row r="142" spans="7:10" s="1" customFormat="1" ht="15">
      <c r="G142" s="5"/>
      <c r="H142" s="5"/>
      <c r="I142" s="5"/>
      <c r="J142" s="5"/>
    </row>
    <row r="143" spans="7:10" s="1" customFormat="1" ht="15">
      <c r="G143" s="5"/>
      <c r="H143" s="5"/>
      <c r="I143" s="5"/>
      <c r="J143" s="5"/>
    </row>
    <row r="144" spans="7:10" s="1" customFormat="1" ht="15">
      <c r="G144" s="5"/>
      <c r="H144" s="5"/>
      <c r="I144" s="5"/>
      <c r="J144" s="5"/>
    </row>
    <row r="145" spans="7:10" s="1" customFormat="1" ht="15">
      <c r="G145" s="5"/>
      <c r="H145" s="5"/>
      <c r="I145" s="5"/>
      <c r="J145" s="5"/>
    </row>
    <row r="146" spans="7:10" s="1" customFormat="1" ht="15">
      <c r="G146" s="5"/>
      <c r="H146" s="5"/>
      <c r="I146" s="5"/>
      <c r="J146" s="5"/>
    </row>
    <row r="147" spans="7:10" s="1" customFormat="1" ht="15">
      <c r="G147" s="5"/>
      <c r="H147" s="5"/>
      <c r="I147" s="5"/>
      <c r="J147" s="5"/>
    </row>
    <row r="148" spans="7:10" s="1" customFormat="1" ht="15">
      <c r="G148" s="5"/>
      <c r="H148" s="5"/>
      <c r="I148" s="5"/>
      <c r="J148" s="5"/>
    </row>
    <row r="149" spans="7:10" s="1" customFormat="1" ht="15">
      <c r="G149" s="5"/>
      <c r="H149" s="5"/>
      <c r="I149" s="5"/>
      <c r="J149" s="5"/>
    </row>
    <row r="150" spans="7:10" s="1" customFormat="1" ht="15">
      <c r="G150" s="5"/>
      <c r="H150" s="5"/>
      <c r="I150" s="5"/>
      <c r="J150" s="5"/>
    </row>
    <row r="151" spans="7:10" s="1" customFormat="1" ht="15">
      <c r="G151" s="5"/>
      <c r="H151" s="5"/>
      <c r="I151" s="5"/>
      <c r="J151" s="5"/>
    </row>
    <row r="152" spans="7:10" s="1" customFormat="1" ht="15">
      <c r="G152" s="5"/>
      <c r="H152" s="5"/>
      <c r="I152" s="5"/>
      <c r="J152" s="5"/>
    </row>
    <row r="153" spans="7:10" s="1" customFormat="1" ht="15">
      <c r="G153" s="5"/>
      <c r="H153" s="5"/>
      <c r="I153" s="5"/>
      <c r="J153" s="5"/>
    </row>
    <row r="154" spans="7:10" s="1" customFormat="1" ht="15">
      <c r="G154" s="5"/>
      <c r="H154" s="5"/>
      <c r="I154" s="5"/>
      <c r="J154" s="5"/>
    </row>
    <row r="155" spans="7:10" s="1" customFormat="1" ht="15">
      <c r="G155" s="5"/>
      <c r="H155" s="5"/>
      <c r="I155" s="5"/>
      <c r="J155" s="5"/>
    </row>
    <row r="156" spans="7:10" s="1" customFormat="1" ht="15">
      <c r="G156" s="5"/>
      <c r="H156" s="5"/>
      <c r="I156" s="5"/>
      <c r="J156" s="5"/>
    </row>
    <row r="157" spans="7:10" s="1" customFormat="1" ht="15">
      <c r="G157" s="5"/>
      <c r="H157" s="5"/>
      <c r="I157" s="5"/>
      <c r="J157" s="5"/>
    </row>
    <row r="158" spans="7:10" s="1" customFormat="1" ht="15">
      <c r="G158" s="5"/>
      <c r="H158" s="5"/>
      <c r="I158" s="5"/>
      <c r="J158" s="5"/>
    </row>
    <row r="159" spans="7:10" s="1" customFormat="1" ht="15">
      <c r="G159" s="5"/>
      <c r="H159" s="5"/>
      <c r="I159" s="5"/>
      <c r="J159" s="5"/>
    </row>
    <row r="160" spans="7:10" s="1" customFormat="1" ht="15">
      <c r="G160" s="5"/>
      <c r="H160" s="5"/>
      <c r="I160" s="5"/>
      <c r="J160" s="5"/>
    </row>
    <row r="161" spans="7:10" s="1" customFormat="1" ht="15">
      <c r="G161" s="5"/>
      <c r="H161" s="5"/>
      <c r="I161" s="5"/>
      <c r="J161" s="5"/>
    </row>
    <row r="162" spans="7:10" s="1" customFormat="1" ht="15">
      <c r="G162" s="5"/>
      <c r="H162" s="5"/>
      <c r="I162" s="5"/>
      <c r="J162" s="5"/>
    </row>
    <row r="163" spans="7:10" s="1" customFormat="1" ht="15">
      <c r="G163" s="5"/>
      <c r="H163" s="5"/>
      <c r="I163" s="5"/>
      <c r="J163" s="5"/>
    </row>
    <row r="164" spans="7:10" s="1" customFormat="1" ht="15">
      <c r="G164" s="5"/>
      <c r="H164" s="5"/>
      <c r="I164" s="5"/>
      <c r="J164" s="5"/>
    </row>
    <row r="165" spans="7:10" s="1" customFormat="1" ht="15">
      <c r="G165" s="5"/>
      <c r="H165" s="5"/>
      <c r="I165" s="5"/>
      <c r="J165" s="5"/>
    </row>
    <row r="166" spans="7:10" s="1" customFormat="1" ht="15">
      <c r="G166" s="5"/>
      <c r="H166" s="5"/>
      <c r="I166" s="5"/>
      <c r="J166" s="5"/>
    </row>
    <row r="167" spans="7:10" s="1" customFormat="1" ht="15">
      <c r="G167" s="5"/>
      <c r="H167" s="5"/>
      <c r="I167" s="5"/>
      <c r="J167" s="5"/>
    </row>
    <row r="168" spans="7:10" s="1" customFormat="1" ht="15">
      <c r="G168" s="5"/>
      <c r="H168" s="5"/>
      <c r="I168" s="5"/>
      <c r="J168" s="5"/>
    </row>
    <row r="169" spans="7:10" s="1" customFormat="1" ht="15">
      <c r="G169" s="5"/>
      <c r="H169" s="5"/>
      <c r="I169" s="5"/>
      <c r="J169" s="5"/>
    </row>
    <row r="170" spans="7:10" s="1" customFormat="1" ht="15">
      <c r="G170" s="5"/>
      <c r="H170" s="5"/>
      <c r="I170" s="5"/>
      <c r="J170" s="5"/>
    </row>
    <row r="171" spans="7:10" s="1" customFormat="1" ht="15">
      <c r="G171" s="5"/>
      <c r="H171" s="5"/>
      <c r="I171" s="5"/>
      <c r="J171" s="5"/>
    </row>
    <row r="172" spans="7:10" s="1" customFormat="1" ht="15">
      <c r="G172" s="5"/>
      <c r="H172" s="5"/>
      <c r="I172" s="5"/>
      <c r="J172" s="5"/>
    </row>
    <row r="173" spans="7:10" s="1" customFormat="1" ht="15">
      <c r="G173" s="5"/>
      <c r="H173" s="5"/>
      <c r="I173" s="5"/>
      <c r="J173" s="5"/>
    </row>
    <row r="174" spans="7:10" s="1" customFormat="1" ht="15">
      <c r="G174" s="5"/>
      <c r="H174" s="5"/>
      <c r="I174" s="5"/>
      <c r="J174" s="5"/>
    </row>
    <row r="175" spans="7:10" s="1" customFormat="1" ht="15">
      <c r="G175" s="5"/>
      <c r="H175" s="5"/>
      <c r="I175" s="5"/>
      <c r="J175" s="5"/>
    </row>
    <row r="176" spans="7:10" s="1" customFormat="1" ht="15">
      <c r="G176" s="5"/>
      <c r="H176" s="5"/>
      <c r="I176" s="5"/>
      <c r="J176" s="5"/>
    </row>
    <row r="177" spans="7:10" s="1" customFormat="1" ht="15">
      <c r="G177" s="5"/>
      <c r="H177" s="5"/>
      <c r="I177" s="5"/>
      <c r="J177" s="5"/>
    </row>
    <row r="178" spans="7:10" s="1" customFormat="1" ht="15">
      <c r="G178" s="5"/>
      <c r="H178" s="5"/>
      <c r="I178" s="5"/>
      <c r="J178" s="5"/>
    </row>
    <row r="179" spans="7:10" s="1" customFormat="1" ht="15">
      <c r="G179" s="5"/>
      <c r="H179" s="5"/>
      <c r="I179" s="5"/>
      <c r="J179" s="5"/>
    </row>
    <row r="180" spans="7:10" s="1" customFormat="1" ht="15">
      <c r="G180" s="5"/>
      <c r="H180" s="5"/>
      <c r="I180" s="5"/>
      <c r="J180" s="5"/>
    </row>
    <row r="181" spans="7:10" s="1" customFormat="1" ht="15">
      <c r="G181" s="5"/>
      <c r="H181" s="5"/>
      <c r="I181" s="5"/>
      <c r="J181" s="5"/>
    </row>
    <row r="182" spans="7:10" s="1" customFormat="1" ht="15">
      <c r="G182" s="5"/>
      <c r="H182" s="5"/>
      <c r="I182" s="5"/>
      <c r="J182" s="5"/>
    </row>
    <row r="183" spans="7:10" s="1" customFormat="1" ht="15">
      <c r="G183" s="5"/>
      <c r="H183" s="5"/>
      <c r="I183" s="5"/>
      <c r="J183" s="5"/>
    </row>
    <row r="184" spans="7:10" s="1" customFormat="1" ht="15">
      <c r="G184" s="5"/>
      <c r="H184" s="5"/>
      <c r="I184" s="5"/>
      <c r="J184" s="5"/>
    </row>
    <row r="185" spans="7:10" s="1" customFormat="1" ht="15">
      <c r="G185" s="5"/>
      <c r="H185" s="5"/>
      <c r="I185" s="5"/>
      <c r="J185" s="5"/>
    </row>
    <row r="186" spans="7:10" s="1" customFormat="1" ht="15">
      <c r="G186" s="5"/>
      <c r="H186" s="5"/>
      <c r="I186" s="5"/>
      <c r="J186" s="5"/>
    </row>
    <row r="187" spans="7:10" s="1" customFormat="1" ht="15">
      <c r="G187" s="5"/>
      <c r="H187" s="5"/>
      <c r="I187" s="5"/>
      <c r="J187" s="5"/>
    </row>
    <row r="188" spans="7:10" s="1" customFormat="1" ht="15">
      <c r="G188" s="5"/>
      <c r="H188" s="5"/>
      <c r="I188" s="5"/>
      <c r="J188" s="5"/>
    </row>
    <row r="189" spans="7:10" s="1" customFormat="1" ht="15">
      <c r="G189" s="5"/>
      <c r="H189" s="5"/>
      <c r="I189" s="5"/>
      <c r="J189" s="5"/>
    </row>
    <row r="190" spans="7:10" s="1" customFormat="1" ht="15">
      <c r="G190" s="5"/>
      <c r="H190" s="5"/>
      <c r="I190" s="5"/>
      <c r="J190" s="5"/>
    </row>
    <row r="191" spans="7:10" s="1" customFormat="1" ht="15">
      <c r="G191" s="5"/>
      <c r="H191" s="5"/>
      <c r="I191" s="5"/>
      <c r="J191" s="5"/>
    </row>
    <row r="192" spans="7:10" s="1" customFormat="1" ht="15">
      <c r="G192" s="5"/>
      <c r="H192" s="5"/>
      <c r="I192" s="5"/>
      <c r="J192" s="5"/>
    </row>
    <row r="193" spans="7:10" s="1" customFormat="1" ht="15">
      <c r="G193" s="5"/>
      <c r="H193" s="5"/>
      <c r="I193" s="5"/>
      <c r="J193" s="5"/>
    </row>
    <row r="194" spans="7:10" s="1" customFormat="1" ht="15">
      <c r="G194" s="5"/>
      <c r="H194" s="5"/>
      <c r="I194" s="5"/>
      <c r="J194" s="5"/>
    </row>
    <row r="195" spans="7:10" s="1" customFormat="1" ht="15">
      <c r="G195" s="5"/>
      <c r="H195" s="5"/>
      <c r="I195" s="5"/>
      <c r="J195" s="5"/>
    </row>
    <row r="196" spans="7:10" s="1" customFormat="1" ht="15">
      <c r="G196" s="5"/>
      <c r="H196" s="5"/>
      <c r="I196" s="5"/>
      <c r="J196" s="5"/>
    </row>
    <row r="197" spans="7:10" s="1" customFormat="1" ht="15">
      <c r="G197" s="5"/>
      <c r="H197" s="5"/>
      <c r="I197" s="5"/>
      <c r="J197" s="5"/>
    </row>
    <row r="198" spans="7:10" s="1" customFormat="1" ht="15">
      <c r="G198" s="5"/>
      <c r="H198" s="5"/>
      <c r="I198" s="5"/>
      <c r="J198" s="5"/>
    </row>
    <row r="199" spans="7:10" s="1" customFormat="1" ht="15">
      <c r="G199" s="5"/>
      <c r="H199" s="5"/>
      <c r="I199" s="5"/>
      <c r="J199" s="5"/>
    </row>
    <row r="200" spans="7:10" s="1" customFormat="1" ht="15">
      <c r="G200" s="5"/>
      <c r="H200" s="5"/>
      <c r="I200" s="5"/>
      <c r="J200" s="5"/>
    </row>
    <row r="201" spans="7:10" s="1" customFormat="1" ht="15">
      <c r="G201" s="5"/>
      <c r="H201" s="5"/>
      <c r="I201" s="5"/>
      <c r="J201" s="5"/>
    </row>
    <row r="202" spans="7:10" s="1" customFormat="1" ht="15">
      <c r="G202" s="5"/>
      <c r="H202" s="5"/>
      <c r="I202" s="5"/>
      <c r="J202" s="5"/>
    </row>
    <row r="203" spans="7:10" s="1" customFormat="1" ht="15">
      <c r="G203" s="5"/>
      <c r="H203" s="5"/>
      <c r="I203" s="5"/>
      <c r="J203" s="5"/>
    </row>
    <row r="204" spans="7:10" s="1" customFormat="1" ht="15">
      <c r="G204" s="5"/>
      <c r="H204" s="5"/>
      <c r="I204" s="5"/>
      <c r="J204" s="5"/>
    </row>
    <row r="205" spans="7:10" s="1" customFormat="1" ht="15">
      <c r="G205" s="5"/>
      <c r="H205" s="5"/>
      <c r="I205" s="5"/>
      <c r="J205" s="5"/>
    </row>
    <row r="206" spans="7:10" s="1" customFormat="1" ht="15">
      <c r="G206" s="5"/>
      <c r="H206" s="5"/>
      <c r="I206" s="5"/>
      <c r="J206" s="5"/>
    </row>
  </sheetData>
  <sheetProtection/>
  <mergeCells count="9">
    <mergeCell ref="A1:I1"/>
    <mergeCell ref="E3:E4"/>
    <mergeCell ref="F3:F4"/>
    <mergeCell ref="G3:I3"/>
    <mergeCell ref="A41:B41"/>
    <mergeCell ref="A3:A4"/>
    <mergeCell ref="B3:B4"/>
    <mergeCell ref="C3:C4"/>
    <mergeCell ref="D3:D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">
      <selection activeCell="I40" sqref="I40"/>
    </sheetView>
  </sheetViews>
  <sheetFormatPr defaultColWidth="9.140625" defaultRowHeight="15"/>
  <cols>
    <col min="1" max="1" width="27.28125" style="0" customWidth="1"/>
    <col min="2" max="2" width="8.7109375" style="0" customWidth="1"/>
    <col min="3" max="3" width="8.28125" style="0" customWidth="1"/>
    <col min="4" max="4" width="7.7109375" style="0" customWidth="1"/>
    <col min="5" max="5" width="5.57421875" style="0" customWidth="1"/>
    <col min="6" max="6" width="7.00390625" style="0" customWidth="1"/>
    <col min="7" max="7" width="8.421875" style="0" customWidth="1"/>
    <col min="8" max="8" width="9.421875" style="0" customWidth="1"/>
    <col min="9" max="9" width="10.57421875" style="0" customWidth="1"/>
    <col min="10" max="10" width="8.8515625" style="0" customWidth="1"/>
    <col min="11" max="11" width="7.140625" style="0" customWidth="1"/>
    <col min="12" max="12" width="13.7109375" style="0" customWidth="1"/>
    <col min="13" max="13" width="10.8515625" style="0" customWidth="1"/>
  </cols>
  <sheetData>
    <row r="1" spans="1:13" ht="15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s="4" customFormat="1" ht="139.5" customHeight="1">
      <c r="A3" s="6" t="s">
        <v>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17</v>
      </c>
      <c r="H3" s="6" t="s">
        <v>16</v>
      </c>
      <c r="I3" s="6" t="s">
        <v>28</v>
      </c>
      <c r="J3" s="6" t="s">
        <v>29</v>
      </c>
      <c r="K3" s="6" t="s">
        <v>30</v>
      </c>
      <c r="L3" s="6" t="s">
        <v>53</v>
      </c>
      <c r="M3" s="6" t="s">
        <v>31</v>
      </c>
    </row>
    <row r="4" spans="1:13" ht="15">
      <c r="A4" s="17" t="s">
        <v>41</v>
      </c>
      <c r="B4" s="18">
        <v>1389.23</v>
      </c>
      <c r="C4" s="18">
        <v>480.48</v>
      </c>
      <c r="D4" s="21">
        <v>480.48</v>
      </c>
      <c r="E4" s="19">
        <v>1</v>
      </c>
      <c r="F4" s="21">
        <v>2</v>
      </c>
      <c r="G4" s="18">
        <v>908.75</v>
      </c>
      <c r="H4" s="18">
        <v>633.877</v>
      </c>
      <c r="I4" s="20">
        <f aca="true" t="shared" si="0" ref="I4:I15">C4/B4*100</f>
        <v>34.58606566227335</v>
      </c>
      <c r="J4" s="20">
        <f aca="true" t="shared" si="1" ref="J4:J15">D4/C4*100</f>
        <v>100</v>
      </c>
      <c r="K4" s="20">
        <f aca="true" t="shared" si="2" ref="K4:K15">F4/E4</f>
        <v>2</v>
      </c>
      <c r="L4" s="20">
        <f aca="true" t="shared" si="3" ref="L4:L31">H4/G4*100</f>
        <v>69.75262723521321</v>
      </c>
      <c r="M4" s="20">
        <f aca="true" t="shared" si="4" ref="M4:M31">I4+J4+K4+L4</f>
        <v>206.33869289748657</v>
      </c>
    </row>
    <row r="5" spans="1:13" ht="23.25">
      <c r="A5" s="17" t="s">
        <v>36</v>
      </c>
      <c r="B5" s="18">
        <v>5777.26</v>
      </c>
      <c r="C5" s="18">
        <v>2285.23</v>
      </c>
      <c r="D5" s="21">
        <v>2285.23</v>
      </c>
      <c r="E5" s="19">
        <v>4</v>
      </c>
      <c r="F5" s="21">
        <v>11</v>
      </c>
      <c r="G5" s="18">
        <v>3492.03</v>
      </c>
      <c r="H5" s="18">
        <v>2185.01</v>
      </c>
      <c r="I5" s="20">
        <f t="shared" si="0"/>
        <v>39.555602482837884</v>
      </c>
      <c r="J5" s="20">
        <f t="shared" si="1"/>
        <v>100</v>
      </c>
      <c r="K5" s="20">
        <f t="shared" si="2"/>
        <v>2.75</v>
      </c>
      <c r="L5" s="20">
        <f t="shared" si="3"/>
        <v>62.57134102513437</v>
      </c>
      <c r="M5" s="20">
        <f t="shared" si="4"/>
        <v>204.87694350797227</v>
      </c>
    </row>
    <row r="6" spans="1:13" ht="15">
      <c r="A6" s="17" t="s">
        <v>42</v>
      </c>
      <c r="B6" s="18">
        <v>2099.8</v>
      </c>
      <c r="C6" s="18">
        <v>689.25</v>
      </c>
      <c r="D6" s="21">
        <v>689.25</v>
      </c>
      <c r="E6" s="19">
        <v>1</v>
      </c>
      <c r="F6" s="21">
        <v>1</v>
      </c>
      <c r="G6" s="18">
        <v>1410.55</v>
      </c>
      <c r="H6" s="18">
        <v>913.5</v>
      </c>
      <c r="I6" s="20">
        <f t="shared" si="0"/>
        <v>32.82455471949709</v>
      </c>
      <c r="J6" s="20">
        <f t="shared" si="1"/>
        <v>100</v>
      </c>
      <c r="K6" s="20">
        <f t="shared" si="2"/>
        <v>1</v>
      </c>
      <c r="L6" s="20">
        <f t="shared" si="3"/>
        <v>64.7619722803162</v>
      </c>
      <c r="M6" s="20">
        <f t="shared" si="4"/>
        <v>198.5865269998133</v>
      </c>
    </row>
    <row r="7" spans="1:13" ht="15">
      <c r="A7" s="17" t="s">
        <v>37</v>
      </c>
      <c r="B7" s="18">
        <v>3338.96</v>
      </c>
      <c r="C7" s="21">
        <v>834.482</v>
      </c>
      <c r="D7" s="21">
        <v>834.482</v>
      </c>
      <c r="E7" s="19">
        <v>1</v>
      </c>
      <c r="F7" s="21">
        <v>1</v>
      </c>
      <c r="G7" s="18">
        <v>2504.48</v>
      </c>
      <c r="H7" s="18">
        <v>1591.037</v>
      </c>
      <c r="I7" s="20">
        <f t="shared" si="0"/>
        <v>24.992273043103243</v>
      </c>
      <c r="J7" s="20">
        <f t="shared" si="1"/>
        <v>100</v>
      </c>
      <c r="K7" s="20">
        <f t="shared" si="2"/>
        <v>1</v>
      </c>
      <c r="L7" s="20">
        <f t="shared" si="3"/>
        <v>63.527638471858424</v>
      </c>
      <c r="M7" s="20">
        <f t="shared" si="4"/>
        <v>189.51991151496168</v>
      </c>
    </row>
    <row r="8" spans="1:13" ht="15">
      <c r="A8" s="17" t="s">
        <v>40</v>
      </c>
      <c r="B8" s="18">
        <v>4257.98</v>
      </c>
      <c r="C8" s="18">
        <v>1440.775</v>
      </c>
      <c r="D8" s="21">
        <v>1440.775</v>
      </c>
      <c r="E8" s="19">
        <v>2</v>
      </c>
      <c r="F8" s="21">
        <v>7</v>
      </c>
      <c r="G8" s="18">
        <v>2817.2</v>
      </c>
      <c r="H8" s="18">
        <v>1348.89</v>
      </c>
      <c r="I8" s="20">
        <f t="shared" si="0"/>
        <v>33.83705419001499</v>
      </c>
      <c r="J8" s="20">
        <f t="shared" si="1"/>
        <v>100</v>
      </c>
      <c r="K8" s="20">
        <f t="shared" si="2"/>
        <v>3.5</v>
      </c>
      <c r="L8" s="20">
        <f t="shared" si="3"/>
        <v>47.880519664915525</v>
      </c>
      <c r="M8" s="20">
        <f t="shared" si="4"/>
        <v>185.2175738549305</v>
      </c>
    </row>
    <row r="9" spans="1:13" ht="15">
      <c r="A9" s="17" t="s">
        <v>33</v>
      </c>
      <c r="B9" s="18">
        <v>7788.73</v>
      </c>
      <c r="C9" s="18">
        <v>1055.57</v>
      </c>
      <c r="D9" s="21">
        <v>1055.57</v>
      </c>
      <c r="E9" s="19">
        <v>1</v>
      </c>
      <c r="F9" s="21">
        <v>2</v>
      </c>
      <c r="G9" s="18">
        <v>6733.161</v>
      </c>
      <c r="H9" s="18">
        <v>4220.19</v>
      </c>
      <c r="I9" s="20">
        <f t="shared" si="0"/>
        <v>13.552530386853826</v>
      </c>
      <c r="J9" s="20">
        <f t="shared" si="1"/>
        <v>100</v>
      </c>
      <c r="K9" s="20">
        <f t="shared" si="2"/>
        <v>2</v>
      </c>
      <c r="L9" s="20">
        <f t="shared" si="3"/>
        <v>62.677693285516256</v>
      </c>
      <c r="M9" s="20">
        <f t="shared" si="4"/>
        <v>178.23022367237007</v>
      </c>
    </row>
    <row r="10" spans="1:13" ht="15">
      <c r="A10" s="17" t="s">
        <v>39</v>
      </c>
      <c r="B10" s="18">
        <v>5069.11</v>
      </c>
      <c r="C10" s="18">
        <v>1094.18906</v>
      </c>
      <c r="D10" s="18">
        <v>1094.18906</v>
      </c>
      <c r="E10" s="19">
        <v>1</v>
      </c>
      <c r="F10" s="18">
        <v>2</v>
      </c>
      <c r="G10" s="18">
        <v>3974.92</v>
      </c>
      <c r="H10" s="18">
        <v>1927</v>
      </c>
      <c r="I10" s="20">
        <f t="shared" si="0"/>
        <v>21.585427422170756</v>
      </c>
      <c r="J10" s="20">
        <f t="shared" si="1"/>
        <v>100</v>
      </c>
      <c r="K10" s="20">
        <f t="shared" si="2"/>
        <v>2</v>
      </c>
      <c r="L10" s="20">
        <f t="shared" si="3"/>
        <v>48.4789630986284</v>
      </c>
      <c r="M10" s="20">
        <f t="shared" si="4"/>
        <v>172.06439052079915</v>
      </c>
    </row>
    <row r="11" spans="1:13" ht="15">
      <c r="A11" s="17" t="s">
        <v>32</v>
      </c>
      <c r="B11" s="18">
        <v>10885.87</v>
      </c>
      <c r="C11" s="21">
        <v>2188.17</v>
      </c>
      <c r="D11" s="21">
        <v>1322.79</v>
      </c>
      <c r="E11" s="19">
        <v>3</v>
      </c>
      <c r="F11" s="21">
        <v>5</v>
      </c>
      <c r="G11" s="18">
        <v>8697.7</v>
      </c>
      <c r="H11" s="18">
        <v>5965.36</v>
      </c>
      <c r="I11" s="20">
        <f t="shared" si="0"/>
        <v>20.101011678441868</v>
      </c>
      <c r="J11" s="20">
        <f t="shared" si="1"/>
        <v>60.45188445139088</v>
      </c>
      <c r="K11" s="20">
        <f t="shared" si="2"/>
        <v>1.6666666666666667</v>
      </c>
      <c r="L11" s="20">
        <f t="shared" si="3"/>
        <v>68.58548811754831</v>
      </c>
      <c r="M11" s="20">
        <f t="shared" si="4"/>
        <v>150.80505091404774</v>
      </c>
    </row>
    <row r="12" spans="1:13" ht="15">
      <c r="A12" s="17" t="s">
        <v>5</v>
      </c>
      <c r="B12" s="18">
        <v>6334.85</v>
      </c>
      <c r="C12" s="18">
        <v>3678.1</v>
      </c>
      <c r="D12" s="18">
        <v>2569.19</v>
      </c>
      <c r="E12" s="19">
        <v>23</v>
      </c>
      <c r="F12" s="18">
        <v>45</v>
      </c>
      <c r="G12" s="18">
        <v>1866.75</v>
      </c>
      <c r="H12" s="18">
        <v>0</v>
      </c>
      <c r="I12" s="20">
        <f t="shared" si="0"/>
        <v>58.061358990347046</v>
      </c>
      <c r="J12" s="20">
        <f t="shared" si="1"/>
        <v>69.85101003235367</v>
      </c>
      <c r="K12" s="20">
        <f t="shared" si="2"/>
        <v>1.9565217391304348</v>
      </c>
      <c r="L12" s="20">
        <f t="shared" si="3"/>
        <v>0</v>
      </c>
      <c r="M12" s="20">
        <f t="shared" si="4"/>
        <v>129.86889076183115</v>
      </c>
    </row>
    <row r="13" spans="1:13" ht="15">
      <c r="A13" s="17" t="s">
        <v>46</v>
      </c>
      <c r="B13" s="18">
        <v>6693.34</v>
      </c>
      <c r="C13" s="18">
        <v>1453.64</v>
      </c>
      <c r="D13" s="21">
        <v>1012.04</v>
      </c>
      <c r="E13" s="19">
        <v>3</v>
      </c>
      <c r="F13" s="21">
        <v>2</v>
      </c>
      <c r="G13" s="18">
        <v>5239.7</v>
      </c>
      <c r="H13" s="18">
        <v>1792.29</v>
      </c>
      <c r="I13" s="20">
        <f t="shared" si="0"/>
        <v>21.717707452482617</v>
      </c>
      <c r="J13" s="20">
        <f t="shared" si="1"/>
        <v>69.62108912798216</v>
      </c>
      <c r="K13" s="20">
        <f t="shared" si="2"/>
        <v>0.6666666666666666</v>
      </c>
      <c r="L13" s="20">
        <f t="shared" si="3"/>
        <v>34.2059659904193</v>
      </c>
      <c r="M13" s="20">
        <f t="shared" si="4"/>
        <v>126.21142923755075</v>
      </c>
    </row>
    <row r="14" spans="1:13" ht="15">
      <c r="A14" s="17" t="s">
        <v>19</v>
      </c>
      <c r="B14" s="18">
        <v>6297.85</v>
      </c>
      <c r="C14" s="18">
        <v>3417.33</v>
      </c>
      <c r="D14" s="21">
        <v>2055.33</v>
      </c>
      <c r="E14" s="19">
        <v>8</v>
      </c>
      <c r="F14" s="21">
        <v>17</v>
      </c>
      <c r="G14" s="18">
        <v>1686.85</v>
      </c>
      <c r="H14" s="18">
        <v>94.48</v>
      </c>
      <c r="I14" s="20">
        <f t="shared" si="0"/>
        <v>54.261851266702124</v>
      </c>
      <c r="J14" s="20">
        <f t="shared" si="1"/>
        <v>60.14432319969099</v>
      </c>
      <c r="K14" s="20">
        <f t="shared" si="2"/>
        <v>2.125</v>
      </c>
      <c r="L14" s="20">
        <f t="shared" si="3"/>
        <v>5.600972226339035</v>
      </c>
      <c r="M14" s="20">
        <f t="shared" si="4"/>
        <v>122.13214669273215</v>
      </c>
    </row>
    <row r="15" spans="1:13" ht="23.25">
      <c r="A15" s="17" t="s">
        <v>9</v>
      </c>
      <c r="B15" s="18">
        <v>36616.77</v>
      </c>
      <c r="C15" s="18">
        <v>31071.77</v>
      </c>
      <c r="D15" s="18">
        <v>2576.26</v>
      </c>
      <c r="E15" s="19">
        <v>20</v>
      </c>
      <c r="F15" s="19">
        <v>51</v>
      </c>
      <c r="G15" s="18">
        <v>3741.08</v>
      </c>
      <c r="H15" s="18">
        <v>0</v>
      </c>
      <c r="I15" s="20">
        <f t="shared" si="0"/>
        <v>84.85666540221872</v>
      </c>
      <c r="J15" s="20">
        <f t="shared" si="1"/>
        <v>8.291320385031172</v>
      </c>
      <c r="K15" s="20">
        <f t="shared" si="2"/>
        <v>2.55</v>
      </c>
      <c r="L15" s="20">
        <f t="shared" si="3"/>
        <v>0</v>
      </c>
      <c r="M15" s="20">
        <f t="shared" si="4"/>
        <v>95.69798578724989</v>
      </c>
    </row>
    <row r="16" spans="1:13" ht="15">
      <c r="A16" s="17" t="s">
        <v>34</v>
      </c>
      <c r="B16" s="18">
        <v>5430.38</v>
      </c>
      <c r="C16" s="21">
        <v>0</v>
      </c>
      <c r="D16" s="21">
        <v>0</v>
      </c>
      <c r="E16" s="19">
        <v>0</v>
      </c>
      <c r="F16" s="21">
        <v>0</v>
      </c>
      <c r="G16" s="18">
        <v>5430.38</v>
      </c>
      <c r="H16" s="18">
        <v>3940.3</v>
      </c>
      <c r="I16" s="20">
        <f aca="true" t="shared" si="5" ref="I16:I31">C16/B16*100</f>
        <v>0</v>
      </c>
      <c r="J16" s="20"/>
      <c r="K16" s="20"/>
      <c r="L16" s="20">
        <f t="shared" si="3"/>
        <v>72.56029964753849</v>
      </c>
      <c r="M16" s="20">
        <f t="shared" si="4"/>
        <v>72.56029964753849</v>
      </c>
    </row>
    <row r="17" spans="1:13" ht="15">
      <c r="A17" s="17" t="s">
        <v>38</v>
      </c>
      <c r="B17" s="18">
        <v>4088.21</v>
      </c>
      <c r="C17" s="18">
        <v>0</v>
      </c>
      <c r="D17" s="21">
        <v>0</v>
      </c>
      <c r="E17" s="19">
        <v>0</v>
      </c>
      <c r="F17" s="21">
        <v>0</v>
      </c>
      <c r="G17" s="18">
        <v>4088.21</v>
      </c>
      <c r="H17" s="18">
        <v>2951.24</v>
      </c>
      <c r="I17" s="20">
        <f t="shared" si="5"/>
        <v>0</v>
      </c>
      <c r="J17" s="20"/>
      <c r="K17" s="20"/>
      <c r="L17" s="20">
        <f t="shared" si="3"/>
        <v>72.18905095384042</v>
      </c>
      <c r="M17" s="20">
        <f t="shared" si="4"/>
        <v>72.18905095384042</v>
      </c>
    </row>
    <row r="18" spans="1:13" ht="15">
      <c r="A18" s="17" t="s">
        <v>7</v>
      </c>
      <c r="B18" s="18">
        <v>2309.66</v>
      </c>
      <c r="C18" s="21">
        <v>1126.99</v>
      </c>
      <c r="D18" s="21">
        <v>0</v>
      </c>
      <c r="E18" s="21">
        <v>1</v>
      </c>
      <c r="F18" s="21">
        <v>1</v>
      </c>
      <c r="G18" s="18">
        <v>1182.67</v>
      </c>
      <c r="H18" s="25">
        <v>148.48</v>
      </c>
      <c r="I18" s="20">
        <f t="shared" si="5"/>
        <v>48.79462778071232</v>
      </c>
      <c r="J18" s="20"/>
      <c r="K18" s="20">
        <f>F18/E18</f>
        <v>1</v>
      </c>
      <c r="L18" s="20">
        <f t="shared" si="3"/>
        <v>12.554643307093272</v>
      </c>
      <c r="M18" s="20">
        <f t="shared" si="4"/>
        <v>62.34927108780559</v>
      </c>
    </row>
    <row r="19" spans="1:13" ht="15">
      <c r="A19" s="17" t="s">
        <v>43</v>
      </c>
      <c r="B19" s="18">
        <v>877.2</v>
      </c>
      <c r="C19" s="18">
        <v>0</v>
      </c>
      <c r="D19" s="21">
        <v>0</v>
      </c>
      <c r="E19" s="19">
        <v>0</v>
      </c>
      <c r="F19" s="21">
        <v>0</v>
      </c>
      <c r="G19" s="18">
        <v>877.2</v>
      </c>
      <c r="H19" s="18">
        <v>544.42</v>
      </c>
      <c r="I19" s="20">
        <f t="shared" si="5"/>
        <v>0</v>
      </c>
      <c r="J19" s="20"/>
      <c r="K19" s="20"/>
      <c r="L19" s="20">
        <f t="shared" si="3"/>
        <v>62.06338349293205</v>
      </c>
      <c r="M19" s="20">
        <f t="shared" si="4"/>
        <v>62.06338349293205</v>
      </c>
    </row>
    <row r="20" spans="1:13" ht="15">
      <c r="A20" s="17" t="s">
        <v>47</v>
      </c>
      <c r="B20" s="18">
        <v>2580.33</v>
      </c>
      <c r="C20" s="18">
        <v>0</v>
      </c>
      <c r="D20" s="21">
        <v>0</v>
      </c>
      <c r="E20" s="19">
        <v>0</v>
      </c>
      <c r="F20" s="21">
        <v>0</v>
      </c>
      <c r="G20" s="18">
        <v>2580.33</v>
      </c>
      <c r="H20" s="18">
        <v>1224.78</v>
      </c>
      <c r="I20" s="20">
        <f t="shared" si="5"/>
        <v>0</v>
      </c>
      <c r="J20" s="20"/>
      <c r="K20" s="20"/>
      <c r="L20" s="20">
        <f t="shared" si="3"/>
        <v>47.46602178791085</v>
      </c>
      <c r="M20" s="20">
        <f t="shared" si="4"/>
        <v>47.46602178791085</v>
      </c>
    </row>
    <row r="21" spans="1:13" ht="15">
      <c r="A21" s="17" t="s">
        <v>48</v>
      </c>
      <c r="B21" s="18">
        <v>3439.1</v>
      </c>
      <c r="C21" s="18">
        <v>0</v>
      </c>
      <c r="D21" s="21">
        <v>0</v>
      </c>
      <c r="E21" s="19">
        <v>0</v>
      </c>
      <c r="F21" s="21">
        <v>0</v>
      </c>
      <c r="G21" s="18">
        <v>3439.1</v>
      </c>
      <c r="H21" s="18">
        <v>1541.77</v>
      </c>
      <c r="I21" s="20">
        <f t="shared" si="5"/>
        <v>0</v>
      </c>
      <c r="J21" s="20"/>
      <c r="K21" s="20"/>
      <c r="L21" s="20">
        <f t="shared" si="3"/>
        <v>44.83062429123898</v>
      </c>
      <c r="M21" s="20">
        <f t="shared" si="4"/>
        <v>44.83062429123898</v>
      </c>
    </row>
    <row r="22" spans="1:13" ht="15">
      <c r="A22" s="17" t="s">
        <v>50</v>
      </c>
      <c r="B22" s="18">
        <v>1307.42</v>
      </c>
      <c r="C22" s="18">
        <v>0</v>
      </c>
      <c r="D22" s="21">
        <v>0</v>
      </c>
      <c r="E22" s="19">
        <v>0</v>
      </c>
      <c r="F22" s="21">
        <v>0</v>
      </c>
      <c r="G22" s="18">
        <v>1307.42</v>
      </c>
      <c r="H22" s="18">
        <v>562.71</v>
      </c>
      <c r="I22" s="20">
        <f t="shared" si="5"/>
        <v>0</v>
      </c>
      <c r="J22" s="20"/>
      <c r="K22" s="20"/>
      <c r="L22" s="20">
        <f t="shared" si="3"/>
        <v>43.039727096112955</v>
      </c>
      <c r="M22" s="20">
        <f t="shared" si="4"/>
        <v>43.039727096112955</v>
      </c>
    </row>
    <row r="23" spans="1:13" ht="15">
      <c r="A23" s="17" t="s">
        <v>26</v>
      </c>
      <c r="B23" s="18">
        <v>1919.64</v>
      </c>
      <c r="C23" s="21">
        <v>0</v>
      </c>
      <c r="D23" s="21">
        <v>0</v>
      </c>
      <c r="E23" s="19">
        <v>1</v>
      </c>
      <c r="F23" s="21">
        <v>1</v>
      </c>
      <c r="G23" s="18">
        <v>1325.76</v>
      </c>
      <c r="H23" s="18">
        <v>429</v>
      </c>
      <c r="I23" s="20">
        <f t="shared" si="5"/>
        <v>0</v>
      </c>
      <c r="J23" s="20">
        <v>0</v>
      </c>
      <c r="K23" s="20">
        <f>F23/E23</f>
        <v>1</v>
      </c>
      <c r="L23" s="20">
        <f t="shared" si="3"/>
        <v>32.35879797248371</v>
      </c>
      <c r="M23" s="20">
        <f t="shared" si="4"/>
        <v>33.35879797248371</v>
      </c>
    </row>
    <row r="24" spans="1:13" ht="15">
      <c r="A24" s="17" t="s">
        <v>54</v>
      </c>
      <c r="B24" s="18">
        <v>628.97</v>
      </c>
      <c r="C24" s="18">
        <v>0</v>
      </c>
      <c r="D24" s="21">
        <v>0</v>
      </c>
      <c r="E24" s="19">
        <v>0</v>
      </c>
      <c r="F24" s="21">
        <v>0</v>
      </c>
      <c r="G24" s="18">
        <v>628.97</v>
      </c>
      <c r="H24" s="18">
        <v>202.72</v>
      </c>
      <c r="I24" s="20">
        <f t="shared" si="5"/>
        <v>0</v>
      </c>
      <c r="J24" s="20"/>
      <c r="K24" s="20"/>
      <c r="L24" s="20">
        <f t="shared" si="3"/>
        <v>32.23047204159181</v>
      </c>
      <c r="M24" s="20">
        <f t="shared" si="4"/>
        <v>32.23047204159181</v>
      </c>
    </row>
    <row r="25" spans="1:13" ht="15">
      <c r="A25" s="17" t="s">
        <v>45</v>
      </c>
      <c r="B25" s="18">
        <v>1326.16</v>
      </c>
      <c r="C25" s="18">
        <v>0</v>
      </c>
      <c r="D25" s="21">
        <v>0</v>
      </c>
      <c r="E25" s="19">
        <v>0</v>
      </c>
      <c r="F25" s="21">
        <v>0</v>
      </c>
      <c r="G25" s="18">
        <v>1326.16</v>
      </c>
      <c r="H25" s="18">
        <v>407.49</v>
      </c>
      <c r="I25" s="20">
        <f t="shared" si="5"/>
        <v>0</v>
      </c>
      <c r="J25" s="20"/>
      <c r="K25" s="20"/>
      <c r="L25" s="20">
        <f t="shared" si="3"/>
        <v>30.727061591361526</v>
      </c>
      <c r="M25" s="20">
        <f t="shared" si="4"/>
        <v>30.727061591361526</v>
      </c>
    </row>
    <row r="26" spans="1:13" ht="15">
      <c r="A26" s="17" t="s">
        <v>49</v>
      </c>
      <c r="B26" s="18">
        <v>864.354</v>
      </c>
      <c r="C26" s="18">
        <v>0</v>
      </c>
      <c r="D26" s="21">
        <v>0</v>
      </c>
      <c r="E26" s="19">
        <v>0</v>
      </c>
      <c r="F26" s="21">
        <v>0</v>
      </c>
      <c r="G26" s="18">
        <v>864.354</v>
      </c>
      <c r="H26" s="18">
        <v>258.43</v>
      </c>
      <c r="I26" s="20">
        <f t="shared" si="5"/>
        <v>0</v>
      </c>
      <c r="J26" s="20"/>
      <c r="K26" s="20"/>
      <c r="L26" s="20">
        <f t="shared" si="3"/>
        <v>29.89862949671084</v>
      </c>
      <c r="M26" s="20">
        <f t="shared" si="4"/>
        <v>29.89862949671084</v>
      </c>
    </row>
    <row r="27" spans="1:13" ht="15">
      <c r="A27" s="17" t="s">
        <v>62</v>
      </c>
      <c r="B27" s="18">
        <v>2693.29</v>
      </c>
      <c r="C27" s="18">
        <v>0</v>
      </c>
      <c r="D27" s="21">
        <v>0</v>
      </c>
      <c r="E27" s="19">
        <v>0</v>
      </c>
      <c r="F27" s="21">
        <v>0</v>
      </c>
      <c r="G27" s="18">
        <v>2693.29</v>
      </c>
      <c r="H27" s="18">
        <v>670.4</v>
      </c>
      <c r="I27" s="20">
        <f t="shared" si="5"/>
        <v>0</v>
      </c>
      <c r="J27" s="20"/>
      <c r="K27" s="20"/>
      <c r="L27" s="20">
        <f t="shared" si="3"/>
        <v>24.89148959079787</v>
      </c>
      <c r="M27" s="20">
        <f t="shared" si="4"/>
        <v>24.89148959079787</v>
      </c>
    </row>
    <row r="28" spans="1:13" ht="15">
      <c r="A28" s="17" t="s">
        <v>44</v>
      </c>
      <c r="B28" s="18">
        <v>1076.9</v>
      </c>
      <c r="C28" s="18">
        <v>0</v>
      </c>
      <c r="D28" s="21">
        <v>0</v>
      </c>
      <c r="E28" s="19">
        <v>0</v>
      </c>
      <c r="F28" s="21">
        <v>0</v>
      </c>
      <c r="G28" s="18">
        <v>1076.9</v>
      </c>
      <c r="H28" s="18">
        <v>253.6</v>
      </c>
      <c r="I28" s="20">
        <f t="shared" si="5"/>
        <v>0</v>
      </c>
      <c r="J28" s="20"/>
      <c r="K28" s="20"/>
      <c r="L28" s="20">
        <f t="shared" si="3"/>
        <v>23.549076051629676</v>
      </c>
      <c r="M28" s="20">
        <f t="shared" si="4"/>
        <v>23.549076051629676</v>
      </c>
    </row>
    <row r="29" spans="1:13" s="7" customFormat="1" ht="12">
      <c r="A29" s="17" t="s">
        <v>56</v>
      </c>
      <c r="B29" s="18">
        <v>1570.91</v>
      </c>
      <c r="C29" s="18">
        <v>0</v>
      </c>
      <c r="D29" s="21">
        <v>0</v>
      </c>
      <c r="E29" s="19">
        <v>0</v>
      </c>
      <c r="F29" s="21">
        <v>0</v>
      </c>
      <c r="G29" s="18">
        <v>1570.91</v>
      </c>
      <c r="H29" s="18">
        <v>117.89</v>
      </c>
      <c r="I29" s="20">
        <f t="shared" si="5"/>
        <v>0</v>
      </c>
      <c r="J29" s="20"/>
      <c r="K29" s="20"/>
      <c r="L29" s="20">
        <f t="shared" si="3"/>
        <v>7.5045674163383005</v>
      </c>
      <c r="M29" s="20">
        <f t="shared" si="4"/>
        <v>7.5045674163383005</v>
      </c>
    </row>
    <row r="30" spans="1:13" ht="23.25">
      <c r="A30" s="17" t="s">
        <v>25</v>
      </c>
      <c r="B30" s="18">
        <v>3126.33</v>
      </c>
      <c r="C30" s="18">
        <v>0</v>
      </c>
      <c r="D30" s="21">
        <v>0</v>
      </c>
      <c r="E30" s="19">
        <v>0</v>
      </c>
      <c r="F30" s="21">
        <v>0</v>
      </c>
      <c r="G30" s="18">
        <v>1318.33</v>
      </c>
      <c r="H30" s="18">
        <v>42.57</v>
      </c>
      <c r="I30" s="20">
        <f t="shared" si="5"/>
        <v>0</v>
      </c>
      <c r="J30" s="20"/>
      <c r="K30" s="20"/>
      <c r="L30" s="20">
        <f t="shared" si="3"/>
        <v>3.229085282137249</v>
      </c>
      <c r="M30" s="20">
        <f t="shared" si="4"/>
        <v>3.229085282137249</v>
      </c>
    </row>
    <row r="31" spans="1:13" ht="15" customHeight="1">
      <c r="A31" s="17" t="s">
        <v>22</v>
      </c>
      <c r="B31" s="18">
        <v>2857.03</v>
      </c>
      <c r="C31" s="21">
        <v>0</v>
      </c>
      <c r="D31" s="21">
        <v>0</v>
      </c>
      <c r="E31" s="19">
        <v>1</v>
      </c>
      <c r="F31" s="21">
        <v>1</v>
      </c>
      <c r="G31" s="18">
        <v>2337.81</v>
      </c>
      <c r="H31" s="18">
        <v>0</v>
      </c>
      <c r="I31" s="20">
        <f t="shared" si="5"/>
        <v>0</v>
      </c>
      <c r="J31" s="20"/>
      <c r="K31" s="20">
        <f>F31/E31</f>
        <v>1</v>
      </c>
      <c r="L31" s="20">
        <f t="shared" si="3"/>
        <v>0</v>
      </c>
      <c r="M31" s="20">
        <f t="shared" si="4"/>
        <v>1</v>
      </c>
    </row>
    <row r="32" spans="1:13" ht="34.5">
      <c r="A32" s="17" t="s">
        <v>18</v>
      </c>
      <c r="B32" s="18">
        <v>283.49</v>
      </c>
      <c r="C32" s="21">
        <v>0</v>
      </c>
      <c r="D32" s="21">
        <v>0</v>
      </c>
      <c r="E32" s="19">
        <v>0</v>
      </c>
      <c r="F32" s="21">
        <v>0</v>
      </c>
      <c r="G32" s="18">
        <v>283.49</v>
      </c>
      <c r="H32" s="18">
        <v>0</v>
      </c>
      <c r="I32" s="20">
        <f aca="true" t="shared" si="6" ref="I32:I40">C32/B32*100</f>
        <v>0</v>
      </c>
      <c r="J32" s="20"/>
      <c r="K32" s="20"/>
      <c r="L32" s="20">
        <f aca="true" t="shared" si="7" ref="L32:L40">H32/G32*100</f>
        <v>0</v>
      </c>
      <c r="M32" s="20">
        <f aca="true" t="shared" si="8" ref="M32:M40">I32+J32+K32+L32</f>
        <v>0</v>
      </c>
    </row>
    <row r="33" spans="1:13" ht="15">
      <c r="A33" s="17" t="s">
        <v>20</v>
      </c>
      <c r="B33" s="18">
        <v>969.07</v>
      </c>
      <c r="C33" s="21">
        <v>0</v>
      </c>
      <c r="D33" s="21">
        <v>0</v>
      </c>
      <c r="E33" s="19">
        <v>0</v>
      </c>
      <c r="F33" s="21">
        <v>0</v>
      </c>
      <c r="G33" s="18">
        <v>969.07</v>
      </c>
      <c r="H33" s="18">
        <v>0</v>
      </c>
      <c r="I33" s="20">
        <f t="shared" si="6"/>
        <v>0</v>
      </c>
      <c r="J33" s="20"/>
      <c r="K33" s="20"/>
      <c r="L33" s="20">
        <f t="shared" si="7"/>
        <v>0</v>
      </c>
      <c r="M33" s="20">
        <f t="shared" si="8"/>
        <v>0</v>
      </c>
    </row>
    <row r="34" spans="1:13" ht="15">
      <c r="A34" s="17" t="s">
        <v>21</v>
      </c>
      <c r="B34" s="18">
        <v>27.15</v>
      </c>
      <c r="C34" s="18">
        <v>0</v>
      </c>
      <c r="D34" s="21">
        <v>0</v>
      </c>
      <c r="E34" s="19">
        <v>0</v>
      </c>
      <c r="F34" s="21">
        <v>0</v>
      </c>
      <c r="G34" s="18">
        <v>27.15</v>
      </c>
      <c r="H34" s="18">
        <v>0</v>
      </c>
      <c r="I34" s="20">
        <f t="shared" si="6"/>
        <v>0</v>
      </c>
      <c r="J34" s="20"/>
      <c r="K34" s="20"/>
      <c r="L34" s="20">
        <f t="shared" si="7"/>
        <v>0</v>
      </c>
      <c r="M34" s="20">
        <f t="shared" si="8"/>
        <v>0</v>
      </c>
    </row>
    <row r="35" spans="1:13" ht="15">
      <c r="A35" s="17" t="s">
        <v>23</v>
      </c>
      <c r="B35" s="18">
        <v>2306.94</v>
      </c>
      <c r="C35" s="18">
        <v>0</v>
      </c>
      <c r="D35" s="21">
        <v>0</v>
      </c>
      <c r="E35" s="19">
        <v>0</v>
      </c>
      <c r="F35" s="21">
        <v>0</v>
      </c>
      <c r="G35" s="18">
        <v>2059.25</v>
      </c>
      <c r="H35" s="18">
        <v>0</v>
      </c>
      <c r="I35" s="20">
        <f t="shared" si="6"/>
        <v>0</v>
      </c>
      <c r="J35" s="20"/>
      <c r="K35" s="20"/>
      <c r="L35" s="20">
        <f t="shared" si="7"/>
        <v>0</v>
      </c>
      <c r="M35" s="20">
        <f t="shared" si="8"/>
        <v>0</v>
      </c>
    </row>
    <row r="36" spans="1:13" ht="15">
      <c r="A36" s="17" t="s">
        <v>24</v>
      </c>
      <c r="B36" s="18">
        <v>816.6</v>
      </c>
      <c r="C36" s="21">
        <v>0</v>
      </c>
      <c r="D36" s="21">
        <v>0</v>
      </c>
      <c r="E36" s="19">
        <v>0</v>
      </c>
      <c r="F36" s="21">
        <v>0</v>
      </c>
      <c r="G36" s="18">
        <v>816.6</v>
      </c>
      <c r="H36" s="18">
        <v>0</v>
      </c>
      <c r="I36" s="20">
        <f t="shared" si="6"/>
        <v>0</v>
      </c>
      <c r="J36" s="20"/>
      <c r="K36" s="20"/>
      <c r="L36" s="20">
        <f t="shared" si="7"/>
        <v>0</v>
      </c>
      <c r="M36" s="20">
        <f t="shared" si="8"/>
        <v>0</v>
      </c>
    </row>
    <row r="37" spans="1:13" ht="15">
      <c r="A37" s="17" t="s">
        <v>27</v>
      </c>
      <c r="B37" s="18">
        <v>462.02</v>
      </c>
      <c r="C37" s="18">
        <v>0</v>
      </c>
      <c r="D37" s="21">
        <v>0</v>
      </c>
      <c r="E37" s="19">
        <v>0</v>
      </c>
      <c r="F37" s="21">
        <v>0</v>
      </c>
      <c r="G37" s="18">
        <v>462.02</v>
      </c>
      <c r="H37" s="18">
        <v>0</v>
      </c>
      <c r="I37" s="20">
        <f t="shared" si="6"/>
        <v>0</v>
      </c>
      <c r="J37" s="20"/>
      <c r="K37" s="20"/>
      <c r="L37" s="20">
        <f t="shared" si="7"/>
        <v>0</v>
      </c>
      <c r="M37" s="20">
        <f t="shared" si="8"/>
        <v>0</v>
      </c>
    </row>
    <row r="38" spans="1:13" ht="15">
      <c r="A38" s="17" t="s">
        <v>51</v>
      </c>
      <c r="B38" s="18">
        <v>338.12</v>
      </c>
      <c r="C38" s="18">
        <v>0</v>
      </c>
      <c r="D38" s="21">
        <v>0</v>
      </c>
      <c r="E38" s="19">
        <v>0</v>
      </c>
      <c r="F38" s="21">
        <v>0</v>
      </c>
      <c r="G38" s="18">
        <v>338.12</v>
      </c>
      <c r="H38" s="18">
        <v>0</v>
      </c>
      <c r="I38" s="20">
        <f t="shared" si="6"/>
        <v>0</v>
      </c>
      <c r="J38" s="20"/>
      <c r="K38" s="20"/>
      <c r="L38" s="20">
        <f t="shared" si="7"/>
        <v>0</v>
      </c>
      <c r="M38" s="20">
        <f t="shared" si="8"/>
        <v>0</v>
      </c>
    </row>
    <row r="39" spans="1:13" ht="15">
      <c r="A39" s="17" t="s">
        <v>55</v>
      </c>
      <c r="B39" s="18">
        <v>336.41</v>
      </c>
      <c r="C39" s="18">
        <v>0</v>
      </c>
      <c r="D39" s="21">
        <v>0</v>
      </c>
      <c r="E39" s="19">
        <v>0</v>
      </c>
      <c r="F39" s="21">
        <v>0</v>
      </c>
      <c r="G39" s="18">
        <v>336.41</v>
      </c>
      <c r="H39" s="18">
        <v>0</v>
      </c>
      <c r="I39" s="20">
        <f t="shared" si="6"/>
        <v>0</v>
      </c>
      <c r="J39" s="20"/>
      <c r="K39" s="20"/>
      <c r="L39" s="20">
        <f t="shared" si="7"/>
        <v>0</v>
      </c>
      <c r="M39" s="20">
        <f t="shared" si="8"/>
        <v>0</v>
      </c>
    </row>
    <row r="40" spans="1:13" ht="15">
      <c r="A40" s="22" t="s">
        <v>57</v>
      </c>
      <c r="B40" s="23">
        <f aca="true" t="shared" si="9" ref="B40:H40">SUM(B4:B39)</f>
        <v>138185.434</v>
      </c>
      <c r="C40" s="23">
        <f t="shared" si="9"/>
        <v>50815.97605999999</v>
      </c>
      <c r="D40" s="23">
        <f t="shared" si="9"/>
        <v>17415.58606</v>
      </c>
      <c r="E40" s="23">
        <f t="shared" si="9"/>
        <v>71</v>
      </c>
      <c r="F40" s="23">
        <f t="shared" si="9"/>
        <v>149</v>
      </c>
      <c r="G40" s="23">
        <f t="shared" si="9"/>
        <v>80413.07500000001</v>
      </c>
      <c r="H40" s="23">
        <f t="shared" si="9"/>
        <v>33967.433999999994</v>
      </c>
      <c r="I40" s="24">
        <f t="shared" si="6"/>
        <v>36.77375725432826</v>
      </c>
      <c r="J40" s="24">
        <f>D40/C40*100</f>
        <v>34.271871585103234</v>
      </c>
      <c r="K40" s="24">
        <f>F40/E40</f>
        <v>2.0985915492957745</v>
      </c>
      <c r="L40" s="24">
        <f t="shared" si="7"/>
        <v>42.24118279272368</v>
      </c>
      <c r="M40" s="24">
        <f t="shared" si="8"/>
        <v>115.38540318145094</v>
      </c>
    </row>
    <row r="41" ht="15">
      <c r="E41" s="3"/>
    </row>
    <row r="42" ht="15">
      <c r="E42" s="3"/>
    </row>
    <row r="43" ht="15">
      <c r="E43" s="3"/>
    </row>
    <row r="44" ht="15">
      <c r="E44" s="3"/>
    </row>
    <row r="45" ht="15">
      <c r="E45" s="3"/>
    </row>
    <row r="46" ht="15">
      <c r="E46" s="3"/>
    </row>
    <row r="47" ht="15">
      <c r="E47" s="3"/>
    </row>
    <row r="48" ht="15">
      <c r="E48" s="3"/>
    </row>
    <row r="49" ht="15">
      <c r="E49" s="3"/>
    </row>
    <row r="50" ht="15">
      <c r="E50" s="3"/>
    </row>
    <row r="51" ht="15"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5">
      <c r="E65" s="3"/>
    </row>
    <row r="66" ht="15">
      <c r="E66" s="3"/>
    </row>
    <row r="67" ht="15">
      <c r="E67" s="3"/>
    </row>
    <row r="68" ht="15">
      <c r="E68" s="3"/>
    </row>
    <row r="69" ht="1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  <row r="92" ht="15">
      <c r="E92" s="3"/>
    </row>
    <row r="93" ht="15">
      <c r="E93" s="3"/>
    </row>
    <row r="94" ht="15">
      <c r="E94" s="3"/>
    </row>
    <row r="95" ht="15">
      <c r="E95" s="3"/>
    </row>
    <row r="96" ht="15">
      <c r="E96" s="3"/>
    </row>
    <row r="97" ht="15">
      <c r="E97" s="3"/>
    </row>
    <row r="98" ht="15">
      <c r="E98" s="3"/>
    </row>
    <row r="99" ht="15">
      <c r="E99" s="3"/>
    </row>
    <row r="100" ht="15">
      <c r="E100" s="3"/>
    </row>
    <row r="101" ht="15">
      <c r="E101" s="3"/>
    </row>
    <row r="102" ht="15">
      <c r="E102" s="3"/>
    </row>
    <row r="103" ht="15">
      <c r="E103" s="3"/>
    </row>
    <row r="104" ht="15">
      <c r="E104" s="3"/>
    </row>
    <row r="105" ht="15">
      <c r="E105" s="3"/>
    </row>
    <row r="106" ht="15">
      <c r="E106" s="3"/>
    </row>
    <row r="107" ht="15">
      <c r="E107" s="3"/>
    </row>
    <row r="108" ht="15">
      <c r="E108" s="3"/>
    </row>
  </sheetData>
  <sheetProtection/>
  <mergeCells count="1">
    <mergeCell ref="A1:M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2022-04-26T07:12:29Z</dcterms:modified>
  <cp:category/>
  <cp:version/>
  <cp:contentType/>
  <cp:contentStatus/>
</cp:coreProperties>
</file>