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815" windowHeight="121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<sst xmlns="http://schemas.openxmlformats.org/spreadsheetml/2006/main" count="130" uniqueCount="65">
  <si>
    <t>Наименование заказчика</t>
  </si>
  <si>
    <t>Сумма Н(М)ЦК закупок</t>
  </si>
  <si>
    <t>Сумма цен заключенных контрактов</t>
  </si>
  <si>
    <t>Значение показателя экономической эффективности</t>
  </si>
  <si>
    <t>Экономическая оценка эффективности</t>
  </si>
  <si>
    <t>МУ "КЦСОН", г. Пошехонье</t>
  </si>
  <si>
    <t>низкая эффективность</t>
  </si>
  <si>
    <t>Управление финансов</t>
  </si>
  <si>
    <t>неэффективно</t>
  </si>
  <si>
    <t>Администрация Пошехонского муниципального района</t>
  </si>
  <si>
    <t>высокая эффективность</t>
  </si>
  <si>
    <t>Общая сумма цен контрактов (С1)</t>
  </si>
  <si>
    <t>Сумма цен контрактов по конкурентным процедурам (С2)</t>
  </si>
  <si>
    <t>Сумма цен контрактов с СМП и СОНО по конкурентным процедурам (С3)</t>
  </si>
  <si>
    <t>Количество конкурентных процедур (С4)</t>
  </si>
  <si>
    <t>Количество заявок на участие в конкурентных процедурах (С5)</t>
  </si>
  <si>
    <t>Сумма цен контрактов с ед. поставщиком по пп. 4 и 5 ч. 1 ст. 93 44-ФЗ с использованием электронного магазина (С7)</t>
  </si>
  <si>
    <t>Сумма цен контрактов с ед. поставщиком по пп. 4 и 5 ч. 1 ст. 93 44-ФЗ (С6)</t>
  </si>
  <si>
    <t>МУ ОКМСиТ Администрации Пошехонского муниципального района</t>
  </si>
  <si>
    <t>МКУ ЦОФ ОМСУ ПМР</t>
  </si>
  <si>
    <t>МКУ ЦОФМУК</t>
  </si>
  <si>
    <t>МУ КСО Пошехонского МР</t>
  </si>
  <si>
    <t>МУК "Учреждение МКДЦ"</t>
  </si>
  <si>
    <t>МБУК "Пошехонская ЦБС"</t>
  </si>
  <si>
    <t>МОУДО ДШИ г. Пошехонье</t>
  </si>
  <si>
    <t>МУК "Центр сохранения и развития культуры"</t>
  </si>
  <si>
    <t>МБУ СЦ "Орион"</t>
  </si>
  <si>
    <t>МУ "САМ"</t>
  </si>
  <si>
    <t>Удельный вес стоимости контрактов по итогам конкурентных процедур в общем объёме закупок (П1)</t>
  </si>
  <si>
    <t>Удельный вес стоимости контрактов с СМП и СОНО в объёме конкурентных закупок (П2)</t>
  </si>
  <si>
    <t>Среднее количество заявок на одну конкурентную закупку (П3)</t>
  </si>
  <si>
    <t>Суммарный показатель оценки уровня обеспечения конкуренции</t>
  </si>
  <si>
    <t>МБОУ СШ №1 г. Пошехонье</t>
  </si>
  <si>
    <t>МБОУ СШ№2 г. Пошехонье</t>
  </si>
  <si>
    <t>МБОУ Белосельская СШ</t>
  </si>
  <si>
    <t>нормативная эффективность</t>
  </si>
  <si>
    <t>МБОУ Вощиковская ОШ имени А. И. Королёва</t>
  </si>
  <si>
    <t>МБОУ Гаютинская СШ</t>
  </si>
  <si>
    <t>МБОУ Ермаковская СШ</t>
  </si>
  <si>
    <t>МБОУ Колодинская СШ</t>
  </si>
  <si>
    <t>МБОУ Покров - Рогульская СШ</t>
  </si>
  <si>
    <t>МБОУ Юдинская СШ</t>
  </si>
  <si>
    <t>МБОУ Кременевская ОШ</t>
  </si>
  <si>
    <t>МДБОУ Яснополянский ДС</t>
  </si>
  <si>
    <t>МДБОУ ДС №2 "Рябинка"</t>
  </si>
  <si>
    <t>МДБОУ ДС №3 "Ручеёк"</t>
  </si>
  <si>
    <t>МДБОУ ДС №7 "Улыбка"</t>
  </si>
  <si>
    <t>МБУ ДО ЦДТ "Эдельвейс"</t>
  </si>
  <si>
    <t>МБУ ДО "ДЮСШ г. Пошехонье"</t>
  </si>
  <si>
    <t>№ п/п</t>
  </si>
  <si>
    <t>Удельный вес стоимости контрактов с ед. поставщиком по результатам запроса цен в общем объёме стоимости контрактов с ед поставщиком по пп. 4 и 5 ч. 1 ст. 93 44-ФЗ (П4)</t>
  </si>
  <si>
    <t>МКУ Управление образования</t>
  </si>
  <si>
    <t>МКУ ЦБ</t>
  </si>
  <si>
    <t>Пошехонское УСЗНиТ</t>
  </si>
  <si>
    <t>ИТОГО</t>
  </si>
  <si>
    <t>Экономия бюджетных средств</t>
  </si>
  <si>
    <t>ВСЕГО</t>
  </si>
  <si>
    <t>за счет конкурентных процедур</t>
  </si>
  <si>
    <t>за счет использования электронного магазина</t>
  </si>
  <si>
    <t>МДОУ ДС №5 "Умка"</t>
  </si>
  <si>
    <t xml:space="preserve">МБДОУ ДС №5 "Умка"                                                                                                                                                                                     </t>
  </si>
  <si>
    <t>необоснованная эффективность</t>
  </si>
  <si>
    <t>ИТОГО за аналогичный период предыдущего года</t>
  </si>
  <si>
    <t>Экономическая оценка эффективности закупочной деятельности учреждений Пошехонского МР за 9 месяцев 2023 года</t>
  </si>
  <si>
    <t>Оценка уровня обеспечения муниципальными заказчиками конкуренции при осуществлении закупочной деятельности за 9 месяцев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</si>
</sst>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#,##0.0"/>
    <numFmt numFmtId="167" formatCode="0.0000"/>
    <numFmt numFmtId="168" formatCode="0.00000"/>
    <numFmt numFmtId="169" formatCode="0.0"/>
    <numFmt numFmtId="170" formatCode="[$-FC19]d\ mmmm\ yyyy\ &quot;г.&quot;"/>
    <numFmt numFmtId="171" formatCode="#,##0.00\ &quot;₽&quot;"/>
    <numFmt numFmtId="172" formatCode="#,##0.00\ _₽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39" fillId="0" borderId="0" xfId="0" applyFont="1" applyAlignment="1">
      <alignment horizontal="center" vertical="center" wrapText="1" shrinkToFit="1"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 shrinkToFi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wrapText="1"/>
    </xf>
    <xf numFmtId="164" fontId="40" fillId="33" borderId="10" xfId="0" applyNumberFormat="1" applyFont="1" applyFill="1" applyBorder="1" applyAlignment="1">
      <alignment wrapText="1"/>
    </xf>
    <xf numFmtId="0" fontId="4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1" fillId="33" borderId="10" xfId="0" applyFont="1" applyFill="1" applyBorder="1" applyAlignment="1">
      <alignment wrapText="1"/>
    </xf>
    <xf numFmtId="4" fontId="41" fillId="33" borderId="10" xfId="0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/>
    </xf>
    <xf numFmtId="164" fontId="41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/>
    </xf>
    <xf numFmtId="4" fontId="42" fillId="33" borderId="10" xfId="0" applyNumberFormat="1" applyFont="1" applyFill="1" applyBorder="1" applyAlignment="1">
      <alignment/>
    </xf>
    <xf numFmtId="164" fontId="42" fillId="33" borderId="10" xfId="0" applyNumberFormat="1" applyFont="1" applyFill="1" applyBorder="1" applyAlignment="1">
      <alignment/>
    </xf>
    <xf numFmtId="2" fontId="40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wrapText="1"/>
    </xf>
    <xf numFmtId="4" fontId="40" fillId="33" borderId="1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3" fillId="33" borderId="13" xfId="0" applyFont="1" applyFill="1" applyBorder="1" applyAlignment="1">
      <alignment horizontal="right" wrapText="1"/>
    </xf>
    <xf numFmtId="0" fontId="43" fillId="33" borderId="15" xfId="0" applyFont="1" applyFill="1" applyBorder="1" applyAlignment="1">
      <alignment horizontal="right" wrapText="1"/>
    </xf>
    <xf numFmtId="4" fontId="43" fillId="33" borderId="10" xfId="0" applyNumberFormat="1" applyFont="1" applyFill="1" applyBorder="1" applyAlignment="1">
      <alignment wrapText="1"/>
    </xf>
    <xf numFmtId="164" fontId="43" fillId="33" borderId="10" xfId="0" applyNumberFormat="1" applyFont="1" applyFill="1" applyBorder="1" applyAlignment="1">
      <alignment wrapText="1"/>
    </xf>
    <xf numFmtId="165" fontId="43" fillId="33" borderId="10" xfId="0" applyNumberFormat="1" applyFont="1" applyFill="1" applyBorder="1" applyAlignment="1">
      <alignment wrapText="1"/>
    </xf>
    <xf numFmtId="0" fontId="43" fillId="33" borderId="10" xfId="0" applyFont="1" applyFill="1" applyBorder="1" applyAlignment="1">
      <alignment horizontal="right" wrapText="1"/>
    </xf>
    <xf numFmtId="0" fontId="41" fillId="33" borderId="10" xfId="0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0" fontId="42" fillId="33" borderId="10" xfId="0" applyFont="1" applyFill="1" applyBorder="1" applyAlignment="1">
      <alignment wrapText="1"/>
    </xf>
    <xf numFmtId="2" fontId="42" fillId="33" borderId="10" xfId="0" applyNumberFormat="1" applyFont="1" applyFill="1" applyBorder="1" applyAlignment="1">
      <alignment/>
    </xf>
    <xf numFmtId="0" fontId="42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57421875" style="0" customWidth="1"/>
    <col min="2" max="2" width="29.421875" style="0" customWidth="1"/>
    <col min="3" max="3" width="11.8515625" style="0" customWidth="1"/>
    <col min="4" max="4" width="11.28125" style="0" customWidth="1"/>
    <col min="5" max="5" width="13.421875" style="0" customWidth="1"/>
    <col min="6" max="6" width="14.28125" style="0" customWidth="1"/>
    <col min="7" max="7" width="10.7109375" style="7" customWidth="1"/>
    <col min="8" max="8" width="12.8515625" style="7" customWidth="1"/>
    <col min="9" max="9" width="14.57421875" style="7" customWidth="1"/>
    <col min="10" max="10" width="9.140625" style="7" customWidth="1"/>
  </cols>
  <sheetData>
    <row r="1" spans="1:9" ht="15">
      <c r="A1" s="25" t="s">
        <v>63</v>
      </c>
      <c r="B1" s="25"/>
      <c r="C1" s="25"/>
      <c r="D1" s="25"/>
      <c r="E1" s="25"/>
      <c r="F1" s="25"/>
      <c r="G1" s="25"/>
      <c r="H1" s="25"/>
      <c r="I1" s="25"/>
    </row>
    <row r="3" spans="1:10" s="2" customFormat="1" ht="31.5" customHeight="1">
      <c r="A3" s="26" t="s">
        <v>49</v>
      </c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8" t="s">
        <v>55</v>
      </c>
      <c r="H3" s="29"/>
      <c r="I3" s="30"/>
      <c r="J3" s="8"/>
    </row>
    <row r="4" spans="1:10" s="2" customFormat="1" ht="54.75" customHeight="1">
      <c r="A4" s="27"/>
      <c r="B4" s="27"/>
      <c r="C4" s="27"/>
      <c r="D4" s="27"/>
      <c r="E4" s="27"/>
      <c r="F4" s="27"/>
      <c r="G4" s="9" t="s">
        <v>56</v>
      </c>
      <c r="H4" s="9" t="s">
        <v>57</v>
      </c>
      <c r="I4" s="9" t="s">
        <v>58</v>
      </c>
      <c r="J4" s="8"/>
    </row>
    <row r="5" spans="1:10" s="13" customFormat="1" ht="26.25">
      <c r="A5" s="10">
        <v>1</v>
      </c>
      <c r="B5" s="10" t="s">
        <v>39</v>
      </c>
      <c r="C5" s="24">
        <v>1434</v>
      </c>
      <c r="D5" s="24">
        <v>750</v>
      </c>
      <c r="E5" s="11">
        <f aca="true" t="shared" si="0" ref="E5:E21">(C5-D5)/C5*100</f>
        <v>47.69874476987448</v>
      </c>
      <c r="F5" s="10" t="s">
        <v>61</v>
      </c>
      <c r="G5" s="21">
        <f aca="true" t="shared" si="1" ref="G5:G24">C5-D5</f>
        <v>684</v>
      </c>
      <c r="H5" s="21">
        <v>684</v>
      </c>
      <c r="I5" s="10">
        <v>0</v>
      </c>
      <c r="J5" s="12"/>
    </row>
    <row r="6" spans="1:10" s="13" customFormat="1" ht="26.25">
      <c r="A6" s="10">
        <v>2</v>
      </c>
      <c r="B6" s="10" t="s">
        <v>26</v>
      </c>
      <c r="C6" s="10">
        <v>3856.09</v>
      </c>
      <c r="D6" s="10">
        <v>2791.81</v>
      </c>
      <c r="E6" s="11">
        <f t="shared" si="0"/>
        <v>27.599978216276078</v>
      </c>
      <c r="F6" s="10" t="s">
        <v>61</v>
      </c>
      <c r="G6" s="10">
        <f t="shared" si="1"/>
        <v>1064.2800000000002</v>
      </c>
      <c r="H6" s="10">
        <v>1064.28</v>
      </c>
      <c r="I6" s="10">
        <v>0</v>
      </c>
      <c r="J6" s="12"/>
    </row>
    <row r="7" spans="1:10" s="13" customFormat="1" ht="26.25">
      <c r="A7" s="10">
        <v>3</v>
      </c>
      <c r="B7" s="10" t="s">
        <v>25</v>
      </c>
      <c r="C7" s="24">
        <v>11970.9</v>
      </c>
      <c r="D7" s="24">
        <v>9394.68</v>
      </c>
      <c r="E7" s="11">
        <f t="shared" si="0"/>
        <v>21.52068766759391</v>
      </c>
      <c r="F7" s="10" t="s">
        <v>10</v>
      </c>
      <c r="G7" s="10">
        <f t="shared" si="1"/>
        <v>2576.2199999999993</v>
      </c>
      <c r="H7" s="10">
        <v>2576.22</v>
      </c>
      <c r="I7" s="10">
        <v>0</v>
      </c>
      <c r="J7" s="12"/>
    </row>
    <row r="8" spans="1:10" s="13" customFormat="1" ht="26.25">
      <c r="A8" s="10">
        <v>4</v>
      </c>
      <c r="B8" s="10" t="s">
        <v>37</v>
      </c>
      <c r="C8" s="10">
        <v>1644.378</v>
      </c>
      <c r="D8" s="10">
        <v>1351.97</v>
      </c>
      <c r="E8" s="11">
        <f>(C8-D8)/C8*100</f>
        <v>17.782286068045178</v>
      </c>
      <c r="F8" s="10" t="s">
        <v>10</v>
      </c>
      <c r="G8" s="10">
        <f>C8-D8</f>
        <v>292.4079999999999</v>
      </c>
      <c r="H8" s="10">
        <v>0</v>
      </c>
      <c r="I8" s="10">
        <v>292.408</v>
      </c>
      <c r="J8" s="12"/>
    </row>
    <row r="9" spans="1:10" s="13" customFormat="1" ht="26.25">
      <c r="A9" s="10">
        <v>5</v>
      </c>
      <c r="B9" s="10" t="s">
        <v>48</v>
      </c>
      <c r="C9" s="10">
        <v>7176.286</v>
      </c>
      <c r="D9" s="10">
        <v>5987.912</v>
      </c>
      <c r="E9" s="11">
        <f t="shared" si="0"/>
        <v>16.55973577418737</v>
      </c>
      <c r="F9" s="10" t="s">
        <v>10</v>
      </c>
      <c r="G9" s="10">
        <f t="shared" si="1"/>
        <v>1188.3739999999998</v>
      </c>
      <c r="H9" s="10">
        <v>1188.374</v>
      </c>
      <c r="I9" s="10">
        <v>0</v>
      </c>
      <c r="J9" s="12"/>
    </row>
    <row r="10" spans="1:10" s="13" customFormat="1" ht="26.25">
      <c r="A10" s="10">
        <v>6</v>
      </c>
      <c r="B10" s="10" t="s">
        <v>44</v>
      </c>
      <c r="C10" s="10">
        <v>667.153</v>
      </c>
      <c r="D10" s="10">
        <v>564.139</v>
      </c>
      <c r="E10" s="11">
        <f t="shared" si="0"/>
        <v>15.440835910203507</v>
      </c>
      <c r="F10" s="10" t="s">
        <v>10</v>
      </c>
      <c r="G10" s="10">
        <f t="shared" si="1"/>
        <v>103.01400000000001</v>
      </c>
      <c r="H10" s="10">
        <v>103.014</v>
      </c>
      <c r="I10" s="10">
        <v>0</v>
      </c>
      <c r="J10" s="12"/>
    </row>
    <row r="11" spans="1:10" s="13" customFormat="1" ht="26.25">
      <c r="A11" s="10">
        <v>7</v>
      </c>
      <c r="B11" s="10" t="s">
        <v>7</v>
      </c>
      <c r="C11" s="10">
        <v>48.7</v>
      </c>
      <c r="D11" s="10">
        <v>44.5</v>
      </c>
      <c r="E11" s="11">
        <f>(C11-D11)/C11*100</f>
        <v>8.624229979466126</v>
      </c>
      <c r="F11" s="10" t="s">
        <v>35</v>
      </c>
      <c r="G11" s="21">
        <f>C11-D11</f>
        <v>4.200000000000003</v>
      </c>
      <c r="H11" s="10"/>
      <c r="I11" s="21">
        <v>4.2</v>
      </c>
      <c r="J11" s="12"/>
    </row>
    <row r="12" spans="1:10" s="13" customFormat="1" ht="26.25">
      <c r="A12" s="10">
        <v>8</v>
      </c>
      <c r="B12" s="10" t="s">
        <v>34</v>
      </c>
      <c r="C12" s="10">
        <v>3623.995</v>
      </c>
      <c r="D12" s="10">
        <v>3333.925</v>
      </c>
      <c r="E12" s="11">
        <f>(C12-D12)/C12*100</f>
        <v>8.004150116101146</v>
      </c>
      <c r="F12" s="10" t="s">
        <v>35</v>
      </c>
      <c r="G12" s="21">
        <f>C12-D12</f>
        <v>290.0699999999997</v>
      </c>
      <c r="H12" s="10">
        <v>290.07</v>
      </c>
      <c r="I12" s="21">
        <v>0</v>
      </c>
      <c r="J12" s="12"/>
    </row>
    <row r="13" spans="1:10" s="32" customFormat="1" ht="26.25" customHeight="1">
      <c r="A13" s="10">
        <v>9</v>
      </c>
      <c r="B13" s="10" t="s">
        <v>40</v>
      </c>
      <c r="C13" s="21">
        <v>1185.83</v>
      </c>
      <c r="D13" s="21">
        <v>1095.8</v>
      </c>
      <c r="E13" s="11">
        <f t="shared" si="0"/>
        <v>7.59215064553941</v>
      </c>
      <c r="F13" s="10" t="s">
        <v>35</v>
      </c>
      <c r="G13" s="21">
        <f t="shared" si="1"/>
        <v>90.02999999999997</v>
      </c>
      <c r="H13" s="21"/>
      <c r="I13" s="21">
        <v>90.03</v>
      </c>
      <c r="J13" s="31"/>
    </row>
    <row r="14" spans="1:10" s="13" customFormat="1" ht="30" customHeight="1">
      <c r="A14" s="10">
        <v>10</v>
      </c>
      <c r="B14" s="10" t="s">
        <v>33</v>
      </c>
      <c r="C14" s="10">
        <v>2430.06</v>
      </c>
      <c r="D14" s="10">
        <v>2247.52</v>
      </c>
      <c r="E14" s="11">
        <f t="shared" si="0"/>
        <v>7.511748681102523</v>
      </c>
      <c r="F14" s="10" t="s">
        <v>35</v>
      </c>
      <c r="G14" s="10">
        <f t="shared" si="1"/>
        <v>182.53999999999996</v>
      </c>
      <c r="H14" s="10">
        <v>0</v>
      </c>
      <c r="I14" s="10">
        <v>182.54</v>
      </c>
      <c r="J14" s="12"/>
    </row>
    <row r="15" spans="1:10" s="13" customFormat="1" ht="26.25">
      <c r="A15" s="10">
        <v>11</v>
      </c>
      <c r="B15" s="10" t="s">
        <v>36</v>
      </c>
      <c r="C15" s="10">
        <v>778.27</v>
      </c>
      <c r="D15" s="10">
        <v>732.7</v>
      </c>
      <c r="E15" s="11">
        <f t="shared" si="0"/>
        <v>5.855294435093211</v>
      </c>
      <c r="F15" s="10" t="s">
        <v>35</v>
      </c>
      <c r="G15" s="10">
        <f t="shared" si="1"/>
        <v>45.569999999999936</v>
      </c>
      <c r="H15" s="10">
        <v>0</v>
      </c>
      <c r="I15" s="10">
        <v>45.57</v>
      </c>
      <c r="J15" s="12"/>
    </row>
    <row r="16" spans="1:10" s="13" customFormat="1" ht="26.25">
      <c r="A16" s="10">
        <v>12</v>
      </c>
      <c r="B16" s="10" t="s">
        <v>38</v>
      </c>
      <c r="C16" s="10">
        <v>1314.888</v>
      </c>
      <c r="D16" s="10">
        <v>1247.084</v>
      </c>
      <c r="E16" s="11">
        <f>(C16-D16)/C16*100</f>
        <v>5.156636915083252</v>
      </c>
      <c r="F16" s="10" t="s">
        <v>35</v>
      </c>
      <c r="G16" s="10">
        <f>C16-D16</f>
        <v>67.80399999999986</v>
      </c>
      <c r="H16" s="10">
        <v>0</v>
      </c>
      <c r="I16" s="10">
        <v>67.804</v>
      </c>
      <c r="J16" s="12"/>
    </row>
    <row r="17" spans="1:10" s="13" customFormat="1" ht="26.25">
      <c r="A17" s="10">
        <v>13</v>
      </c>
      <c r="B17" s="10" t="s">
        <v>5</v>
      </c>
      <c r="C17" s="24">
        <v>2727.9</v>
      </c>
      <c r="D17" s="24">
        <v>2588.56</v>
      </c>
      <c r="E17" s="11">
        <f>(C17-D17)/C17*100</f>
        <v>5.107958502877677</v>
      </c>
      <c r="F17" s="10" t="s">
        <v>35</v>
      </c>
      <c r="G17" s="21">
        <f>C17-D17</f>
        <v>139.34000000000015</v>
      </c>
      <c r="H17" s="21">
        <v>139.34</v>
      </c>
      <c r="I17" s="10">
        <v>0</v>
      </c>
      <c r="J17" s="12"/>
    </row>
    <row r="18" spans="1:10" s="32" customFormat="1" ht="26.25" customHeight="1">
      <c r="A18" s="10">
        <v>14</v>
      </c>
      <c r="B18" s="10" t="s">
        <v>9</v>
      </c>
      <c r="C18" s="24">
        <v>45856.86</v>
      </c>
      <c r="D18" s="24">
        <v>43798.09</v>
      </c>
      <c r="E18" s="11">
        <f t="shared" si="0"/>
        <v>4.489557287611938</v>
      </c>
      <c r="F18" s="10" t="s">
        <v>6</v>
      </c>
      <c r="G18" s="10">
        <f t="shared" si="1"/>
        <v>2058.770000000004</v>
      </c>
      <c r="H18" s="10">
        <v>2058.77</v>
      </c>
      <c r="I18" s="10">
        <v>0</v>
      </c>
      <c r="J18" s="31"/>
    </row>
    <row r="19" spans="1:10" s="13" customFormat="1" ht="26.25">
      <c r="A19" s="10">
        <v>15</v>
      </c>
      <c r="B19" s="10" t="s">
        <v>41</v>
      </c>
      <c r="C19" s="10">
        <v>955.433</v>
      </c>
      <c r="D19" s="10">
        <v>923.01</v>
      </c>
      <c r="E19" s="11">
        <f t="shared" si="0"/>
        <v>3.3935398923838718</v>
      </c>
      <c r="F19" s="10" t="s">
        <v>6</v>
      </c>
      <c r="G19" s="10">
        <f t="shared" si="1"/>
        <v>32.423</v>
      </c>
      <c r="H19" s="10">
        <v>0</v>
      </c>
      <c r="I19" s="10">
        <v>32.423</v>
      </c>
      <c r="J19" s="12"/>
    </row>
    <row r="20" spans="1:10" s="13" customFormat="1" ht="26.25">
      <c r="A20" s="10">
        <v>16</v>
      </c>
      <c r="B20" s="10" t="s">
        <v>32</v>
      </c>
      <c r="C20" s="24">
        <v>1425.07</v>
      </c>
      <c r="D20" s="24">
        <v>1384.24</v>
      </c>
      <c r="E20" s="11">
        <f t="shared" si="0"/>
        <v>2.8651224150392562</v>
      </c>
      <c r="F20" s="10" t="s">
        <v>6</v>
      </c>
      <c r="G20" s="10">
        <f t="shared" si="1"/>
        <v>40.82999999999993</v>
      </c>
      <c r="H20" s="10">
        <v>0</v>
      </c>
      <c r="I20" s="10">
        <v>40.83</v>
      </c>
      <c r="J20" s="12"/>
    </row>
    <row r="21" spans="1:10" s="13" customFormat="1" ht="26.25">
      <c r="A21" s="10">
        <v>17</v>
      </c>
      <c r="B21" s="10" t="s">
        <v>19</v>
      </c>
      <c r="C21" s="24">
        <v>1522.84</v>
      </c>
      <c r="D21" s="24">
        <v>1509.44</v>
      </c>
      <c r="E21" s="11">
        <f t="shared" si="0"/>
        <v>0.8799348585537459</v>
      </c>
      <c r="F21" s="10" t="s">
        <v>6</v>
      </c>
      <c r="G21" s="10">
        <f t="shared" si="1"/>
        <v>13.399999999999864</v>
      </c>
      <c r="H21" s="10">
        <v>13.4</v>
      </c>
      <c r="I21" s="10"/>
      <c r="J21" s="12"/>
    </row>
    <row r="22" spans="1:10" s="13" customFormat="1" ht="39">
      <c r="A22" s="10">
        <v>18</v>
      </c>
      <c r="B22" s="10" t="s">
        <v>18</v>
      </c>
      <c r="C22" s="21">
        <v>1900</v>
      </c>
      <c r="D22" s="21">
        <v>1890.5</v>
      </c>
      <c r="E22" s="11">
        <f>(C22-D22)/C22*100</f>
        <v>0.5</v>
      </c>
      <c r="F22" s="10" t="s">
        <v>6</v>
      </c>
      <c r="G22" s="10">
        <f>C22-D22</f>
        <v>9.5</v>
      </c>
      <c r="H22" s="10">
        <v>9.5</v>
      </c>
      <c r="I22" s="10">
        <v>0</v>
      </c>
      <c r="J22" s="12"/>
    </row>
    <row r="23" spans="1:10" s="13" customFormat="1" ht="15">
      <c r="A23" s="10">
        <v>19</v>
      </c>
      <c r="B23" s="10" t="s">
        <v>60</v>
      </c>
      <c r="C23" s="10">
        <v>1115.52</v>
      </c>
      <c r="D23" s="10">
        <v>1115.52</v>
      </c>
      <c r="E23" s="11">
        <v>0</v>
      </c>
      <c r="F23" s="10" t="s">
        <v>8</v>
      </c>
      <c r="G23" s="10">
        <f t="shared" si="1"/>
        <v>0</v>
      </c>
      <c r="H23" s="10">
        <v>0</v>
      </c>
      <c r="I23" s="10">
        <v>0</v>
      </c>
      <c r="J23" s="12"/>
    </row>
    <row r="24" spans="1:10" s="13" customFormat="1" ht="13.5" customHeight="1">
      <c r="A24" s="10">
        <v>19</v>
      </c>
      <c r="B24" s="10" t="s">
        <v>47</v>
      </c>
      <c r="C24" s="10">
        <v>1224.312</v>
      </c>
      <c r="D24" s="10">
        <v>1224.312</v>
      </c>
      <c r="E24" s="11">
        <v>0</v>
      </c>
      <c r="F24" s="10" t="s">
        <v>8</v>
      </c>
      <c r="G24" s="10">
        <f t="shared" si="1"/>
        <v>0</v>
      </c>
      <c r="H24" s="10">
        <v>0</v>
      </c>
      <c r="I24" s="10">
        <v>0</v>
      </c>
      <c r="J24" s="12"/>
    </row>
    <row r="25" spans="1:10" s="13" customFormat="1" ht="15">
      <c r="A25" s="10">
        <v>19</v>
      </c>
      <c r="B25" s="10" t="s">
        <v>42</v>
      </c>
      <c r="C25" s="10">
        <v>0</v>
      </c>
      <c r="D25" s="10">
        <v>0</v>
      </c>
      <c r="E25" s="11">
        <v>0</v>
      </c>
      <c r="F25" s="10" t="s">
        <v>8</v>
      </c>
      <c r="G25" s="10">
        <f>C25-D25</f>
        <v>0</v>
      </c>
      <c r="H25" s="10">
        <v>0</v>
      </c>
      <c r="I25" s="10">
        <v>0</v>
      </c>
      <c r="J25" s="12"/>
    </row>
    <row r="26" spans="1:10" s="13" customFormat="1" ht="15" customHeight="1">
      <c r="A26" s="10">
        <v>19</v>
      </c>
      <c r="B26" s="10" t="s">
        <v>43</v>
      </c>
      <c r="C26" s="10">
        <v>0</v>
      </c>
      <c r="D26" s="10">
        <v>0</v>
      </c>
      <c r="E26" s="11">
        <v>0</v>
      </c>
      <c r="F26" s="10" t="s">
        <v>8</v>
      </c>
      <c r="G26" s="10">
        <f aca="true" t="shared" si="2" ref="G26:G37">C26-D26</f>
        <v>0</v>
      </c>
      <c r="H26" s="10">
        <v>0</v>
      </c>
      <c r="I26" s="10">
        <v>0</v>
      </c>
      <c r="J26" s="12"/>
    </row>
    <row r="27" spans="1:10" s="13" customFormat="1" ht="15">
      <c r="A27" s="10">
        <v>19</v>
      </c>
      <c r="B27" s="10" t="s">
        <v>46</v>
      </c>
      <c r="C27" s="10">
        <v>0</v>
      </c>
      <c r="D27" s="10">
        <v>0</v>
      </c>
      <c r="E27" s="11">
        <v>0</v>
      </c>
      <c r="F27" s="10" t="s">
        <v>8</v>
      </c>
      <c r="G27" s="10">
        <f t="shared" si="2"/>
        <v>0</v>
      </c>
      <c r="H27" s="10">
        <v>0</v>
      </c>
      <c r="I27" s="10">
        <v>0</v>
      </c>
      <c r="J27" s="12"/>
    </row>
    <row r="28" spans="1:10" s="13" customFormat="1" ht="15">
      <c r="A28" s="10">
        <v>19</v>
      </c>
      <c r="B28" s="10" t="s">
        <v>51</v>
      </c>
      <c r="C28" s="10">
        <v>0</v>
      </c>
      <c r="D28" s="10">
        <v>0</v>
      </c>
      <c r="E28" s="11">
        <v>0</v>
      </c>
      <c r="F28" s="10" t="s">
        <v>8</v>
      </c>
      <c r="G28" s="10">
        <f t="shared" si="2"/>
        <v>0</v>
      </c>
      <c r="H28" s="10">
        <v>0</v>
      </c>
      <c r="I28" s="10">
        <v>0</v>
      </c>
      <c r="J28" s="12"/>
    </row>
    <row r="29" spans="1:10" s="13" customFormat="1" ht="15">
      <c r="A29" s="10">
        <v>19</v>
      </c>
      <c r="B29" s="10" t="s">
        <v>45</v>
      </c>
      <c r="C29" s="10">
        <v>0</v>
      </c>
      <c r="D29" s="10">
        <v>0</v>
      </c>
      <c r="E29" s="11">
        <v>0</v>
      </c>
      <c r="F29" s="10" t="s">
        <v>8</v>
      </c>
      <c r="G29" s="10">
        <f t="shared" si="2"/>
        <v>0</v>
      </c>
      <c r="H29" s="10">
        <v>0</v>
      </c>
      <c r="I29" s="10">
        <v>0</v>
      </c>
      <c r="J29" s="12"/>
    </row>
    <row r="30" spans="1:10" s="13" customFormat="1" ht="15">
      <c r="A30" s="10">
        <v>19</v>
      </c>
      <c r="B30" s="10" t="s">
        <v>20</v>
      </c>
      <c r="C30" s="10">
        <v>0</v>
      </c>
      <c r="D30" s="10">
        <v>0</v>
      </c>
      <c r="E30" s="11">
        <v>0</v>
      </c>
      <c r="F30" s="10" t="s">
        <v>8</v>
      </c>
      <c r="G30" s="10">
        <f t="shared" si="2"/>
        <v>0</v>
      </c>
      <c r="H30" s="10">
        <v>0</v>
      </c>
      <c r="I30" s="10">
        <v>0</v>
      </c>
      <c r="J30" s="12"/>
    </row>
    <row r="31" spans="1:10" s="13" customFormat="1" ht="15">
      <c r="A31" s="10">
        <v>19</v>
      </c>
      <c r="B31" s="10" t="s">
        <v>21</v>
      </c>
      <c r="C31" s="10">
        <v>0</v>
      </c>
      <c r="D31" s="10">
        <v>0</v>
      </c>
      <c r="E31" s="11">
        <v>0</v>
      </c>
      <c r="F31" s="10" t="s">
        <v>8</v>
      </c>
      <c r="G31" s="10">
        <f t="shared" si="2"/>
        <v>0</v>
      </c>
      <c r="H31" s="10">
        <v>0</v>
      </c>
      <c r="I31" s="10">
        <v>0</v>
      </c>
      <c r="J31" s="12"/>
    </row>
    <row r="32" spans="1:10" s="13" customFormat="1" ht="15">
      <c r="A32" s="10">
        <v>19</v>
      </c>
      <c r="B32" s="10" t="s">
        <v>23</v>
      </c>
      <c r="C32" s="10">
        <v>0</v>
      </c>
      <c r="D32" s="10">
        <v>0</v>
      </c>
      <c r="E32" s="11">
        <v>0</v>
      </c>
      <c r="F32" s="10" t="s">
        <v>8</v>
      </c>
      <c r="G32" s="10">
        <f t="shared" si="2"/>
        <v>0</v>
      </c>
      <c r="H32" s="10">
        <v>0</v>
      </c>
      <c r="I32" s="10">
        <v>0</v>
      </c>
      <c r="J32" s="12"/>
    </row>
    <row r="33" spans="1:10" s="13" customFormat="1" ht="15">
      <c r="A33" s="10">
        <v>19</v>
      </c>
      <c r="B33" s="10" t="s">
        <v>27</v>
      </c>
      <c r="C33" s="10">
        <v>0</v>
      </c>
      <c r="D33" s="10">
        <v>0</v>
      </c>
      <c r="E33" s="11">
        <v>0</v>
      </c>
      <c r="F33" s="10" t="s">
        <v>8</v>
      </c>
      <c r="G33" s="10">
        <f t="shared" si="2"/>
        <v>0</v>
      </c>
      <c r="H33" s="10">
        <v>0</v>
      </c>
      <c r="I33" s="10">
        <v>0</v>
      </c>
      <c r="J33" s="12"/>
    </row>
    <row r="34" spans="1:10" s="13" customFormat="1" ht="15">
      <c r="A34" s="10">
        <v>19</v>
      </c>
      <c r="B34" s="10" t="s">
        <v>24</v>
      </c>
      <c r="C34" s="10">
        <v>0</v>
      </c>
      <c r="D34" s="10">
        <v>0</v>
      </c>
      <c r="E34" s="11">
        <v>0</v>
      </c>
      <c r="F34" s="10" t="s">
        <v>8</v>
      </c>
      <c r="G34" s="10">
        <f>C34-D34</f>
        <v>0</v>
      </c>
      <c r="H34" s="10">
        <v>0</v>
      </c>
      <c r="I34" s="10">
        <v>0</v>
      </c>
      <c r="J34" s="12"/>
    </row>
    <row r="35" spans="1:10" s="13" customFormat="1" ht="15">
      <c r="A35" s="10">
        <v>19</v>
      </c>
      <c r="B35" s="10" t="s">
        <v>53</v>
      </c>
      <c r="C35" s="10">
        <v>0</v>
      </c>
      <c r="D35" s="10">
        <v>0</v>
      </c>
      <c r="E35" s="11">
        <v>0</v>
      </c>
      <c r="F35" s="10" t="s">
        <v>8</v>
      </c>
      <c r="G35" s="10">
        <f>C35-D35</f>
        <v>0</v>
      </c>
      <c r="H35" s="10">
        <v>0</v>
      </c>
      <c r="I35" s="10"/>
      <c r="J35" s="12"/>
    </row>
    <row r="36" spans="1:10" s="13" customFormat="1" ht="15">
      <c r="A36" s="10">
        <v>19</v>
      </c>
      <c r="B36" s="10" t="s">
        <v>22</v>
      </c>
      <c r="C36" s="10">
        <v>0</v>
      </c>
      <c r="D36" s="10">
        <v>0</v>
      </c>
      <c r="E36" s="11">
        <v>0</v>
      </c>
      <c r="F36" s="10" t="s">
        <v>8</v>
      </c>
      <c r="G36" s="10">
        <f>C36-D36</f>
        <v>0</v>
      </c>
      <c r="H36" s="10">
        <v>0</v>
      </c>
      <c r="I36" s="10">
        <v>0</v>
      </c>
      <c r="J36" s="12"/>
    </row>
    <row r="37" spans="1:10" s="13" customFormat="1" ht="15">
      <c r="A37" s="10">
        <v>19</v>
      </c>
      <c r="B37" s="10" t="s">
        <v>52</v>
      </c>
      <c r="C37" s="10">
        <v>0</v>
      </c>
      <c r="D37" s="10">
        <v>0</v>
      </c>
      <c r="E37" s="11">
        <v>0</v>
      </c>
      <c r="F37" s="10" t="s">
        <v>8</v>
      </c>
      <c r="G37" s="10">
        <f t="shared" si="2"/>
        <v>0</v>
      </c>
      <c r="H37" s="10">
        <v>0</v>
      </c>
      <c r="I37" s="10">
        <v>0</v>
      </c>
      <c r="J37" s="12"/>
    </row>
    <row r="38" spans="1:10" s="13" customFormat="1" ht="26.25">
      <c r="A38" s="33" t="s">
        <v>54</v>
      </c>
      <c r="B38" s="34"/>
      <c r="C38" s="35">
        <f>SUM(C5:C37)</f>
        <v>92858.48500000002</v>
      </c>
      <c r="D38" s="35">
        <f>SUM(D5:D37)</f>
        <v>83975.71200000001</v>
      </c>
      <c r="E38" s="36">
        <f>(C38-D38)/C38*100</f>
        <v>9.565924966361447</v>
      </c>
      <c r="F38" s="23" t="s">
        <v>35</v>
      </c>
      <c r="G38" s="37">
        <f>SUM(G5:G37)</f>
        <v>8882.773000000003</v>
      </c>
      <c r="H38" s="37">
        <f>SUM(H5:H37)</f>
        <v>8126.967999999999</v>
      </c>
      <c r="I38" s="37">
        <f>SUM(I5:I37)</f>
        <v>755.8050000000001</v>
      </c>
      <c r="J38" s="12"/>
    </row>
    <row r="39" spans="1:10" s="13" customFormat="1" ht="25.5" customHeight="1">
      <c r="A39" s="38" t="s">
        <v>62</v>
      </c>
      <c r="B39" s="38"/>
      <c r="C39" s="23">
        <v>67658.31</v>
      </c>
      <c r="D39" s="23">
        <v>56058.75</v>
      </c>
      <c r="E39" s="23">
        <v>17.144</v>
      </c>
      <c r="F39" s="23" t="s">
        <v>10</v>
      </c>
      <c r="G39" s="23">
        <v>11599.56</v>
      </c>
      <c r="H39" s="23">
        <v>11221.81</v>
      </c>
      <c r="I39" s="23">
        <v>377.75</v>
      </c>
      <c r="J39" s="12"/>
    </row>
    <row r="40" spans="1:10" s="1" customFormat="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7:10" s="1" customFormat="1" ht="15">
      <c r="G41" s="5"/>
      <c r="H41" s="5"/>
      <c r="I41" s="5"/>
      <c r="J41" s="5"/>
    </row>
    <row r="42" spans="7:10" s="1" customFormat="1" ht="15">
      <c r="G42" s="5"/>
      <c r="H42" s="5"/>
      <c r="I42" s="5"/>
      <c r="J42" s="5"/>
    </row>
    <row r="43" spans="7:10" s="1" customFormat="1" ht="15">
      <c r="G43" s="5"/>
      <c r="H43" s="5"/>
      <c r="I43" s="5"/>
      <c r="J43" s="5"/>
    </row>
    <row r="44" spans="7:10" s="1" customFormat="1" ht="15">
      <c r="G44" s="5"/>
      <c r="H44" s="5"/>
      <c r="I44" s="5"/>
      <c r="J44" s="5"/>
    </row>
    <row r="45" spans="7:10" s="1" customFormat="1" ht="15">
      <c r="G45" s="5"/>
      <c r="H45" s="5"/>
      <c r="I45" s="5"/>
      <c r="J45" s="5"/>
    </row>
    <row r="46" spans="7:10" s="1" customFormat="1" ht="15">
      <c r="G46" s="5"/>
      <c r="H46" s="5"/>
      <c r="I46" s="5"/>
      <c r="J46" s="5"/>
    </row>
    <row r="47" spans="7:10" s="1" customFormat="1" ht="15">
      <c r="G47" s="5"/>
      <c r="H47" s="5"/>
      <c r="I47" s="5"/>
      <c r="J47" s="5"/>
    </row>
    <row r="48" spans="7:10" s="1" customFormat="1" ht="15">
      <c r="G48" s="5"/>
      <c r="H48" s="5"/>
      <c r="I48" s="5"/>
      <c r="J48" s="5"/>
    </row>
    <row r="49" spans="7:10" s="1" customFormat="1" ht="15">
      <c r="G49" s="5"/>
      <c r="H49" s="5"/>
      <c r="I49" s="5"/>
      <c r="J49" s="5"/>
    </row>
    <row r="50" spans="7:10" s="1" customFormat="1" ht="15">
      <c r="G50" s="5"/>
      <c r="H50" s="5"/>
      <c r="I50" s="5"/>
      <c r="J50" s="5"/>
    </row>
    <row r="51" spans="7:10" s="1" customFormat="1" ht="15">
      <c r="G51" s="5"/>
      <c r="H51" s="5"/>
      <c r="I51" s="5"/>
      <c r="J51" s="5"/>
    </row>
    <row r="52" spans="7:10" s="1" customFormat="1" ht="15">
      <c r="G52" s="5"/>
      <c r="H52" s="5"/>
      <c r="I52" s="5"/>
      <c r="J52" s="5"/>
    </row>
    <row r="53" spans="7:10" s="1" customFormat="1" ht="15">
      <c r="G53" s="5"/>
      <c r="H53" s="5"/>
      <c r="I53" s="5"/>
      <c r="J53" s="5"/>
    </row>
    <row r="54" spans="7:10" s="1" customFormat="1" ht="15">
      <c r="G54" s="5"/>
      <c r="H54" s="5"/>
      <c r="I54" s="5"/>
      <c r="J54" s="5"/>
    </row>
    <row r="55" spans="7:10" s="1" customFormat="1" ht="15">
      <c r="G55" s="5"/>
      <c r="H55" s="5"/>
      <c r="I55" s="5"/>
      <c r="J55" s="5"/>
    </row>
    <row r="56" spans="7:10" s="1" customFormat="1" ht="15">
      <c r="G56" s="5"/>
      <c r="H56" s="5"/>
      <c r="I56" s="5"/>
      <c r="J56" s="5"/>
    </row>
    <row r="57" spans="7:10" s="1" customFormat="1" ht="15">
      <c r="G57" s="5"/>
      <c r="H57" s="5"/>
      <c r="I57" s="5"/>
      <c r="J57" s="5"/>
    </row>
    <row r="58" spans="7:10" s="1" customFormat="1" ht="15">
      <c r="G58" s="5"/>
      <c r="H58" s="5"/>
      <c r="I58" s="5"/>
      <c r="J58" s="5"/>
    </row>
    <row r="59" spans="7:10" s="1" customFormat="1" ht="15">
      <c r="G59" s="5"/>
      <c r="H59" s="5"/>
      <c r="I59" s="5"/>
      <c r="J59" s="5"/>
    </row>
    <row r="60" spans="7:10" s="1" customFormat="1" ht="15">
      <c r="G60" s="5"/>
      <c r="H60" s="5"/>
      <c r="I60" s="5"/>
      <c r="J60" s="5"/>
    </row>
    <row r="61" spans="7:10" s="1" customFormat="1" ht="15">
      <c r="G61" s="5"/>
      <c r="H61" s="5"/>
      <c r="I61" s="5"/>
      <c r="J61" s="5"/>
    </row>
    <row r="62" spans="7:10" s="1" customFormat="1" ht="15">
      <c r="G62" s="5"/>
      <c r="H62" s="5"/>
      <c r="I62" s="5"/>
      <c r="J62" s="5"/>
    </row>
    <row r="63" spans="7:10" s="1" customFormat="1" ht="15">
      <c r="G63" s="5"/>
      <c r="H63" s="5"/>
      <c r="I63" s="5"/>
      <c r="J63" s="5"/>
    </row>
    <row r="64" spans="7:10" s="1" customFormat="1" ht="15">
      <c r="G64" s="5"/>
      <c r="H64" s="5"/>
      <c r="I64" s="5"/>
      <c r="J64" s="5"/>
    </row>
    <row r="65" spans="7:10" s="1" customFormat="1" ht="15">
      <c r="G65" s="5"/>
      <c r="H65" s="5"/>
      <c r="I65" s="5"/>
      <c r="J65" s="5"/>
    </row>
    <row r="66" spans="7:10" s="1" customFormat="1" ht="15">
      <c r="G66" s="5"/>
      <c r="H66" s="5"/>
      <c r="I66" s="5"/>
      <c r="J66" s="5"/>
    </row>
    <row r="67" spans="7:10" s="1" customFormat="1" ht="15">
      <c r="G67" s="5"/>
      <c r="H67" s="5"/>
      <c r="I67" s="5"/>
      <c r="J67" s="5"/>
    </row>
    <row r="68" spans="7:10" s="1" customFormat="1" ht="15">
      <c r="G68" s="5"/>
      <c r="H68" s="5"/>
      <c r="I68" s="5"/>
      <c r="J68" s="5"/>
    </row>
    <row r="69" spans="7:10" s="1" customFormat="1" ht="15">
      <c r="G69" s="5"/>
      <c r="H69" s="5"/>
      <c r="I69" s="5"/>
      <c r="J69" s="5"/>
    </row>
    <row r="70" spans="7:10" s="1" customFormat="1" ht="15">
      <c r="G70" s="5"/>
      <c r="H70" s="5"/>
      <c r="I70" s="5"/>
      <c r="J70" s="5"/>
    </row>
    <row r="71" spans="7:10" s="1" customFormat="1" ht="15">
      <c r="G71" s="5"/>
      <c r="H71" s="5"/>
      <c r="I71" s="5"/>
      <c r="J71" s="5"/>
    </row>
    <row r="72" spans="7:10" s="1" customFormat="1" ht="15">
      <c r="G72" s="5"/>
      <c r="H72" s="5"/>
      <c r="I72" s="5"/>
      <c r="J72" s="5"/>
    </row>
    <row r="73" spans="7:10" s="1" customFormat="1" ht="15">
      <c r="G73" s="5"/>
      <c r="H73" s="5"/>
      <c r="I73" s="5"/>
      <c r="J73" s="5"/>
    </row>
    <row r="74" spans="7:10" s="1" customFormat="1" ht="15">
      <c r="G74" s="5"/>
      <c r="H74" s="5"/>
      <c r="I74" s="5"/>
      <c r="J74" s="5"/>
    </row>
    <row r="75" spans="7:10" s="1" customFormat="1" ht="15">
      <c r="G75" s="5"/>
      <c r="H75" s="5"/>
      <c r="I75" s="5"/>
      <c r="J75" s="5"/>
    </row>
    <row r="76" spans="7:10" s="1" customFormat="1" ht="15">
      <c r="G76" s="5"/>
      <c r="H76" s="5"/>
      <c r="I76" s="5"/>
      <c r="J76" s="5"/>
    </row>
    <row r="77" spans="7:10" s="1" customFormat="1" ht="15">
      <c r="G77" s="5"/>
      <c r="H77" s="5"/>
      <c r="I77" s="5"/>
      <c r="J77" s="5"/>
    </row>
    <row r="78" spans="7:10" s="1" customFormat="1" ht="15">
      <c r="G78" s="5"/>
      <c r="H78" s="5"/>
      <c r="I78" s="5"/>
      <c r="J78" s="5"/>
    </row>
    <row r="79" spans="7:10" s="1" customFormat="1" ht="15">
      <c r="G79" s="5"/>
      <c r="H79" s="5"/>
      <c r="I79" s="5"/>
      <c r="J79" s="5"/>
    </row>
    <row r="80" spans="7:10" s="1" customFormat="1" ht="15">
      <c r="G80" s="5"/>
      <c r="H80" s="5"/>
      <c r="I80" s="5"/>
      <c r="J80" s="5"/>
    </row>
    <row r="81" spans="7:10" s="1" customFormat="1" ht="15">
      <c r="G81" s="5"/>
      <c r="H81" s="5"/>
      <c r="I81" s="5"/>
      <c r="J81" s="5"/>
    </row>
    <row r="82" spans="7:10" s="1" customFormat="1" ht="15">
      <c r="G82" s="5"/>
      <c r="H82" s="5"/>
      <c r="I82" s="5"/>
      <c r="J82" s="5"/>
    </row>
    <row r="83" spans="7:10" s="1" customFormat="1" ht="15">
      <c r="G83" s="5"/>
      <c r="H83" s="5"/>
      <c r="I83" s="5"/>
      <c r="J83" s="5"/>
    </row>
    <row r="84" spans="7:10" s="1" customFormat="1" ht="15">
      <c r="G84" s="5"/>
      <c r="H84" s="5"/>
      <c r="I84" s="5"/>
      <c r="J84" s="5"/>
    </row>
    <row r="85" spans="7:10" s="1" customFormat="1" ht="15">
      <c r="G85" s="5"/>
      <c r="H85" s="5"/>
      <c r="I85" s="5"/>
      <c r="J85" s="5"/>
    </row>
    <row r="86" spans="7:10" s="1" customFormat="1" ht="15">
      <c r="G86" s="5"/>
      <c r="H86" s="5"/>
      <c r="I86" s="5"/>
      <c r="J86" s="5"/>
    </row>
    <row r="87" spans="7:10" s="1" customFormat="1" ht="15">
      <c r="G87" s="5"/>
      <c r="H87" s="5"/>
      <c r="I87" s="5"/>
      <c r="J87" s="5"/>
    </row>
    <row r="88" spans="7:10" s="1" customFormat="1" ht="15">
      <c r="G88" s="5"/>
      <c r="H88" s="5"/>
      <c r="I88" s="5"/>
      <c r="J88" s="5"/>
    </row>
    <row r="89" spans="7:10" s="1" customFormat="1" ht="15">
      <c r="G89" s="5"/>
      <c r="H89" s="5"/>
      <c r="I89" s="5"/>
      <c r="J89" s="5"/>
    </row>
    <row r="90" spans="7:10" s="1" customFormat="1" ht="15">
      <c r="G90" s="5"/>
      <c r="H90" s="5"/>
      <c r="I90" s="5"/>
      <c r="J90" s="5"/>
    </row>
    <row r="91" spans="7:10" s="1" customFormat="1" ht="15">
      <c r="G91" s="5"/>
      <c r="H91" s="5"/>
      <c r="I91" s="5"/>
      <c r="J91" s="5"/>
    </row>
    <row r="92" spans="7:10" s="1" customFormat="1" ht="15">
      <c r="G92" s="5"/>
      <c r="H92" s="5"/>
      <c r="I92" s="5"/>
      <c r="J92" s="5"/>
    </row>
    <row r="93" spans="7:10" s="1" customFormat="1" ht="15">
      <c r="G93" s="5"/>
      <c r="H93" s="5"/>
      <c r="I93" s="5"/>
      <c r="J93" s="5"/>
    </row>
    <row r="94" spans="7:10" s="1" customFormat="1" ht="15">
      <c r="G94" s="5"/>
      <c r="H94" s="5"/>
      <c r="I94" s="5"/>
      <c r="J94" s="5"/>
    </row>
    <row r="95" spans="7:10" s="1" customFormat="1" ht="15">
      <c r="G95" s="5"/>
      <c r="H95" s="5"/>
      <c r="I95" s="5"/>
      <c r="J95" s="5"/>
    </row>
    <row r="96" spans="7:10" s="1" customFormat="1" ht="15">
      <c r="G96" s="5"/>
      <c r="H96" s="5"/>
      <c r="I96" s="5"/>
      <c r="J96" s="5"/>
    </row>
    <row r="97" spans="7:10" s="1" customFormat="1" ht="15">
      <c r="G97" s="5"/>
      <c r="H97" s="5"/>
      <c r="I97" s="5"/>
      <c r="J97" s="5"/>
    </row>
    <row r="98" spans="7:10" s="1" customFormat="1" ht="15">
      <c r="G98" s="5"/>
      <c r="H98" s="5"/>
      <c r="I98" s="5"/>
      <c r="J98" s="5"/>
    </row>
    <row r="99" spans="7:10" s="1" customFormat="1" ht="15">
      <c r="G99" s="5"/>
      <c r="H99" s="5"/>
      <c r="I99" s="5"/>
      <c r="J99" s="5"/>
    </row>
    <row r="100" spans="7:10" s="1" customFormat="1" ht="15">
      <c r="G100" s="5"/>
      <c r="H100" s="5"/>
      <c r="I100" s="5"/>
      <c r="J100" s="5"/>
    </row>
    <row r="101" spans="7:10" s="1" customFormat="1" ht="15">
      <c r="G101" s="5"/>
      <c r="H101" s="5"/>
      <c r="I101" s="5"/>
      <c r="J101" s="5"/>
    </row>
    <row r="102" spans="7:10" s="1" customFormat="1" ht="15">
      <c r="G102" s="5"/>
      <c r="H102" s="5"/>
      <c r="I102" s="5"/>
      <c r="J102" s="5"/>
    </row>
    <row r="103" spans="7:10" s="1" customFormat="1" ht="15">
      <c r="G103" s="5"/>
      <c r="H103" s="5"/>
      <c r="I103" s="5"/>
      <c r="J103" s="5"/>
    </row>
    <row r="104" spans="7:10" s="1" customFormat="1" ht="15">
      <c r="G104" s="5"/>
      <c r="H104" s="5"/>
      <c r="I104" s="5"/>
      <c r="J104" s="5"/>
    </row>
    <row r="105" spans="7:10" s="1" customFormat="1" ht="15">
      <c r="G105" s="5"/>
      <c r="H105" s="5"/>
      <c r="I105" s="5"/>
      <c r="J105" s="5"/>
    </row>
    <row r="106" spans="7:10" s="1" customFormat="1" ht="15">
      <c r="G106" s="5"/>
      <c r="H106" s="5"/>
      <c r="I106" s="5"/>
      <c r="J106" s="5"/>
    </row>
    <row r="107" spans="7:10" s="1" customFormat="1" ht="15">
      <c r="G107" s="5"/>
      <c r="H107" s="5"/>
      <c r="I107" s="5"/>
      <c r="J107" s="5"/>
    </row>
    <row r="108" spans="7:10" s="1" customFormat="1" ht="15">
      <c r="G108" s="5"/>
      <c r="H108" s="5"/>
      <c r="I108" s="5"/>
      <c r="J108" s="5"/>
    </row>
    <row r="109" spans="7:10" s="1" customFormat="1" ht="15">
      <c r="G109" s="5"/>
      <c r="H109" s="5"/>
      <c r="I109" s="5"/>
      <c r="J109" s="5"/>
    </row>
    <row r="110" spans="7:10" s="1" customFormat="1" ht="15">
      <c r="G110" s="5"/>
      <c r="H110" s="5"/>
      <c r="I110" s="5"/>
      <c r="J110" s="5"/>
    </row>
    <row r="111" spans="7:10" s="1" customFormat="1" ht="15">
      <c r="G111" s="5"/>
      <c r="H111" s="5"/>
      <c r="I111" s="5"/>
      <c r="J111" s="5"/>
    </row>
    <row r="112" spans="7:10" s="1" customFormat="1" ht="15">
      <c r="G112" s="5"/>
      <c r="H112" s="5"/>
      <c r="I112" s="5"/>
      <c r="J112" s="5"/>
    </row>
    <row r="113" spans="7:10" s="1" customFormat="1" ht="15">
      <c r="G113" s="5"/>
      <c r="H113" s="5"/>
      <c r="I113" s="5"/>
      <c r="J113" s="5"/>
    </row>
    <row r="114" spans="7:10" s="1" customFormat="1" ht="15">
      <c r="G114" s="5"/>
      <c r="H114" s="5"/>
      <c r="I114" s="5"/>
      <c r="J114" s="5"/>
    </row>
    <row r="115" spans="7:10" s="1" customFormat="1" ht="15">
      <c r="G115" s="5"/>
      <c r="H115" s="5"/>
      <c r="I115" s="5"/>
      <c r="J115" s="5"/>
    </row>
    <row r="116" spans="7:10" s="1" customFormat="1" ht="15">
      <c r="G116" s="5"/>
      <c r="H116" s="5"/>
      <c r="I116" s="5"/>
      <c r="J116" s="5"/>
    </row>
    <row r="117" spans="7:10" s="1" customFormat="1" ht="15">
      <c r="G117" s="5"/>
      <c r="H117" s="5"/>
      <c r="I117" s="5"/>
      <c r="J117" s="5"/>
    </row>
    <row r="118" spans="7:10" s="1" customFormat="1" ht="15">
      <c r="G118" s="5"/>
      <c r="H118" s="5"/>
      <c r="I118" s="5"/>
      <c r="J118" s="5"/>
    </row>
    <row r="119" spans="7:10" s="1" customFormat="1" ht="15">
      <c r="G119" s="5"/>
      <c r="H119" s="5"/>
      <c r="I119" s="5"/>
      <c r="J119" s="5"/>
    </row>
    <row r="120" spans="7:10" s="1" customFormat="1" ht="15">
      <c r="G120" s="5"/>
      <c r="H120" s="5"/>
      <c r="I120" s="5"/>
      <c r="J120" s="5"/>
    </row>
    <row r="121" spans="7:10" s="1" customFormat="1" ht="15">
      <c r="G121" s="5"/>
      <c r="H121" s="5"/>
      <c r="I121" s="5"/>
      <c r="J121" s="5"/>
    </row>
    <row r="122" spans="7:10" s="1" customFormat="1" ht="15">
      <c r="G122" s="5"/>
      <c r="H122" s="5"/>
      <c r="I122" s="5"/>
      <c r="J122" s="5"/>
    </row>
    <row r="123" spans="7:10" s="1" customFormat="1" ht="15">
      <c r="G123" s="5"/>
      <c r="H123" s="5"/>
      <c r="I123" s="5"/>
      <c r="J123" s="5"/>
    </row>
    <row r="124" spans="7:10" s="1" customFormat="1" ht="15">
      <c r="G124" s="5"/>
      <c r="H124" s="5"/>
      <c r="I124" s="5"/>
      <c r="J124" s="5"/>
    </row>
    <row r="125" spans="7:10" s="1" customFormat="1" ht="15">
      <c r="G125" s="5"/>
      <c r="H125" s="5"/>
      <c r="I125" s="5"/>
      <c r="J125" s="5"/>
    </row>
    <row r="126" spans="7:10" s="1" customFormat="1" ht="15">
      <c r="G126" s="5"/>
      <c r="H126" s="5"/>
      <c r="I126" s="5"/>
      <c r="J126" s="5"/>
    </row>
    <row r="127" spans="7:10" s="1" customFormat="1" ht="15">
      <c r="G127" s="5"/>
      <c r="H127" s="5"/>
      <c r="I127" s="5"/>
      <c r="J127" s="5"/>
    </row>
    <row r="128" spans="7:10" s="1" customFormat="1" ht="15">
      <c r="G128" s="5"/>
      <c r="H128" s="5"/>
      <c r="I128" s="5"/>
      <c r="J128" s="5"/>
    </row>
    <row r="129" spans="7:10" s="1" customFormat="1" ht="15">
      <c r="G129" s="5"/>
      <c r="H129" s="5"/>
      <c r="I129" s="5"/>
      <c r="J129" s="5"/>
    </row>
    <row r="130" spans="7:10" s="1" customFormat="1" ht="15">
      <c r="G130" s="5"/>
      <c r="H130" s="5"/>
      <c r="I130" s="5"/>
      <c r="J130" s="5"/>
    </row>
    <row r="131" spans="7:10" s="1" customFormat="1" ht="15">
      <c r="G131" s="5"/>
      <c r="H131" s="5"/>
      <c r="I131" s="5"/>
      <c r="J131" s="5"/>
    </row>
    <row r="132" spans="7:10" s="1" customFormat="1" ht="15">
      <c r="G132" s="5"/>
      <c r="H132" s="5"/>
      <c r="I132" s="5"/>
      <c r="J132" s="5"/>
    </row>
    <row r="133" spans="7:10" s="1" customFormat="1" ht="15">
      <c r="G133" s="5"/>
      <c r="H133" s="5"/>
      <c r="I133" s="5"/>
      <c r="J133" s="5"/>
    </row>
    <row r="134" spans="7:10" s="1" customFormat="1" ht="15">
      <c r="G134" s="5"/>
      <c r="H134" s="5"/>
      <c r="I134" s="5"/>
      <c r="J134" s="5"/>
    </row>
    <row r="135" spans="7:10" s="1" customFormat="1" ht="15">
      <c r="G135" s="5"/>
      <c r="H135" s="5"/>
      <c r="I135" s="5"/>
      <c r="J135" s="5"/>
    </row>
    <row r="136" spans="7:10" s="1" customFormat="1" ht="15">
      <c r="G136" s="5"/>
      <c r="H136" s="5"/>
      <c r="I136" s="5"/>
      <c r="J136" s="5"/>
    </row>
    <row r="137" spans="7:10" s="1" customFormat="1" ht="15">
      <c r="G137" s="5"/>
      <c r="H137" s="5"/>
      <c r="I137" s="5"/>
      <c r="J137" s="5"/>
    </row>
    <row r="138" spans="7:10" s="1" customFormat="1" ht="15">
      <c r="G138" s="5"/>
      <c r="H138" s="5"/>
      <c r="I138" s="5"/>
      <c r="J138" s="5"/>
    </row>
    <row r="139" spans="7:10" s="1" customFormat="1" ht="15">
      <c r="G139" s="5"/>
      <c r="H139" s="5"/>
      <c r="I139" s="5"/>
      <c r="J139" s="5"/>
    </row>
    <row r="140" spans="7:10" s="1" customFormat="1" ht="15">
      <c r="G140" s="5"/>
      <c r="H140" s="5"/>
      <c r="I140" s="5"/>
      <c r="J140" s="5"/>
    </row>
    <row r="141" spans="7:10" s="1" customFormat="1" ht="15">
      <c r="G141" s="5"/>
      <c r="H141" s="5"/>
      <c r="I141" s="5"/>
      <c r="J141" s="5"/>
    </row>
    <row r="142" spans="7:10" s="1" customFormat="1" ht="15">
      <c r="G142" s="5"/>
      <c r="H142" s="5"/>
      <c r="I142" s="5"/>
      <c r="J142" s="5"/>
    </row>
    <row r="143" spans="7:10" s="1" customFormat="1" ht="15">
      <c r="G143" s="5"/>
      <c r="H143" s="5"/>
      <c r="I143" s="5"/>
      <c r="J143" s="5"/>
    </row>
    <row r="144" spans="7:10" s="1" customFormat="1" ht="15">
      <c r="G144" s="5"/>
      <c r="H144" s="5"/>
      <c r="I144" s="5"/>
      <c r="J144" s="5"/>
    </row>
    <row r="145" spans="7:10" s="1" customFormat="1" ht="15">
      <c r="G145" s="5"/>
      <c r="H145" s="5"/>
      <c r="I145" s="5"/>
      <c r="J145" s="5"/>
    </row>
    <row r="146" spans="7:10" s="1" customFormat="1" ht="15">
      <c r="G146" s="5"/>
      <c r="H146" s="5"/>
      <c r="I146" s="5"/>
      <c r="J146" s="5"/>
    </row>
    <row r="147" spans="7:10" s="1" customFormat="1" ht="15">
      <c r="G147" s="5"/>
      <c r="H147" s="5"/>
      <c r="I147" s="5"/>
      <c r="J147" s="5"/>
    </row>
    <row r="148" spans="7:10" s="1" customFormat="1" ht="15">
      <c r="G148" s="5"/>
      <c r="H148" s="5"/>
      <c r="I148" s="5"/>
      <c r="J148" s="5"/>
    </row>
    <row r="149" spans="7:10" s="1" customFormat="1" ht="15">
      <c r="G149" s="5"/>
      <c r="H149" s="5"/>
      <c r="I149" s="5"/>
      <c r="J149" s="5"/>
    </row>
    <row r="150" spans="7:10" s="1" customFormat="1" ht="15">
      <c r="G150" s="5"/>
      <c r="H150" s="5"/>
      <c r="I150" s="5"/>
      <c r="J150" s="5"/>
    </row>
    <row r="151" spans="7:10" s="1" customFormat="1" ht="15">
      <c r="G151" s="5"/>
      <c r="H151" s="5"/>
      <c r="I151" s="5"/>
      <c r="J151" s="5"/>
    </row>
    <row r="152" spans="7:10" s="1" customFormat="1" ht="15">
      <c r="G152" s="5"/>
      <c r="H152" s="5"/>
      <c r="I152" s="5"/>
      <c r="J152" s="5"/>
    </row>
    <row r="153" spans="7:10" s="1" customFormat="1" ht="15">
      <c r="G153" s="5"/>
      <c r="H153" s="5"/>
      <c r="I153" s="5"/>
      <c r="J153" s="5"/>
    </row>
    <row r="154" spans="7:10" s="1" customFormat="1" ht="15">
      <c r="G154" s="5"/>
      <c r="H154" s="5"/>
      <c r="I154" s="5"/>
      <c r="J154" s="5"/>
    </row>
    <row r="155" spans="7:10" s="1" customFormat="1" ht="15">
      <c r="G155" s="5"/>
      <c r="H155" s="5"/>
      <c r="I155" s="5"/>
      <c r="J155" s="5"/>
    </row>
    <row r="156" spans="7:10" s="1" customFormat="1" ht="15">
      <c r="G156" s="5"/>
      <c r="H156" s="5"/>
      <c r="I156" s="5"/>
      <c r="J156" s="5"/>
    </row>
    <row r="157" spans="7:10" s="1" customFormat="1" ht="15">
      <c r="G157" s="5"/>
      <c r="H157" s="5"/>
      <c r="I157" s="5"/>
      <c r="J157" s="5"/>
    </row>
    <row r="158" spans="7:10" s="1" customFormat="1" ht="15">
      <c r="G158" s="5"/>
      <c r="H158" s="5"/>
      <c r="I158" s="5"/>
      <c r="J158" s="5"/>
    </row>
    <row r="159" spans="7:10" s="1" customFormat="1" ht="15">
      <c r="G159" s="5"/>
      <c r="H159" s="5"/>
      <c r="I159" s="5"/>
      <c r="J159" s="5"/>
    </row>
    <row r="160" spans="7:10" s="1" customFormat="1" ht="15">
      <c r="G160" s="5"/>
      <c r="H160" s="5"/>
      <c r="I160" s="5"/>
      <c r="J160" s="5"/>
    </row>
    <row r="161" spans="7:10" s="1" customFormat="1" ht="15">
      <c r="G161" s="5"/>
      <c r="H161" s="5"/>
      <c r="I161" s="5"/>
      <c r="J161" s="5"/>
    </row>
    <row r="162" spans="7:10" s="1" customFormat="1" ht="15">
      <c r="G162" s="5"/>
      <c r="H162" s="5"/>
      <c r="I162" s="5"/>
      <c r="J162" s="5"/>
    </row>
    <row r="163" spans="7:10" s="1" customFormat="1" ht="15">
      <c r="G163" s="5"/>
      <c r="H163" s="5"/>
      <c r="I163" s="5"/>
      <c r="J163" s="5"/>
    </row>
    <row r="164" spans="7:10" s="1" customFormat="1" ht="15">
      <c r="G164" s="5"/>
      <c r="H164" s="5"/>
      <c r="I164" s="5"/>
      <c r="J164" s="5"/>
    </row>
    <row r="165" spans="7:10" s="1" customFormat="1" ht="15">
      <c r="G165" s="5"/>
      <c r="H165" s="5"/>
      <c r="I165" s="5"/>
      <c r="J165" s="5"/>
    </row>
    <row r="166" spans="7:10" s="1" customFormat="1" ht="15">
      <c r="G166" s="5"/>
      <c r="H166" s="5"/>
      <c r="I166" s="5"/>
      <c r="J166" s="5"/>
    </row>
    <row r="167" spans="7:10" s="1" customFormat="1" ht="15">
      <c r="G167" s="5"/>
      <c r="H167" s="5"/>
      <c r="I167" s="5"/>
      <c r="J167" s="5"/>
    </row>
    <row r="168" spans="7:10" s="1" customFormat="1" ht="15">
      <c r="G168" s="5"/>
      <c r="H168" s="5"/>
      <c r="I168" s="5"/>
      <c r="J168" s="5"/>
    </row>
    <row r="169" spans="7:10" s="1" customFormat="1" ht="15">
      <c r="G169" s="5"/>
      <c r="H169" s="5"/>
      <c r="I169" s="5"/>
      <c r="J169" s="5"/>
    </row>
    <row r="170" spans="7:10" s="1" customFormat="1" ht="15">
      <c r="G170" s="5"/>
      <c r="H170" s="5"/>
      <c r="I170" s="5"/>
      <c r="J170" s="5"/>
    </row>
    <row r="171" spans="7:10" s="1" customFormat="1" ht="15">
      <c r="G171" s="5"/>
      <c r="H171" s="5"/>
      <c r="I171" s="5"/>
      <c r="J171" s="5"/>
    </row>
    <row r="172" spans="7:10" s="1" customFormat="1" ht="15">
      <c r="G172" s="5"/>
      <c r="H172" s="5"/>
      <c r="I172" s="5"/>
      <c r="J172" s="5"/>
    </row>
    <row r="173" spans="7:10" s="1" customFormat="1" ht="15">
      <c r="G173" s="5"/>
      <c r="H173" s="5"/>
      <c r="I173" s="5"/>
      <c r="J173" s="5"/>
    </row>
    <row r="174" spans="7:10" s="1" customFormat="1" ht="15">
      <c r="G174" s="5"/>
      <c r="H174" s="5"/>
      <c r="I174" s="5"/>
      <c r="J174" s="5"/>
    </row>
    <row r="175" spans="7:10" s="1" customFormat="1" ht="15">
      <c r="G175" s="5"/>
      <c r="H175" s="5"/>
      <c r="I175" s="5"/>
      <c r="J175" s="5"/>
    </row>
    <row r="176" spans="7:10" s="1" customFormat="1" ht="15">
      <c r="G176" s="5"/>
      <c r="H176" s="5"/>
      <c r="I176" s="5"/>
      <c r="J176" s="5"/>
    </row>
    <row r="177" spans="7:10" s="1" customFormat="1" ht="15">
      <c r="G177" s="5"/>
      <c r="H177" s="5"/>
      <c r="I177" s="5"/>
      <c r="J177" s="5"/>
    </row>
    <row r="178" spans="7:10" s="1" customFormat="1" ht="15">
      <c r="G178" s="5"/>
      <c r="H178" s="5"/>
      <c r="I178" s="5"/>
      <c r="J178" s="5"/>
    </row>
    <row r="179" spans="7:10" s="1" customFormat="1" ht="15">
      <c r="G179" s="5"/>
      <c r="H179" s="5"/>
      <c r="I179" s="5"/>
      <c r="J179" s="5"/>
    </row>
    <row r="180" spans="7:10" s="1" customFormat="1" ht="15">
      <c r="G180" s="5"/>
      <c r="H180" s="5"/>
      <c r="I180" s="5"/>
      <c r="J180" s="5"/>
    </row>
    <row r="181" spans="7:10" s="1" customFormat="1" ht="15">
      <c r="G181" s="5"/>
      <c r="H181" s="5"/>
      <c r="I181" s="5"/>
      <c r="J181" s="5"/>
    </row>
    <row r="182" spans="7:10" s="1" customFormat="1" ht="15">
      <c r="G182" s="5"/>
      <c r="H182" s="5"/>
      <c r="I182" s="5"/>
      <c r="J182" s="5"/>
    </row>
    <row r="183" spans="7:10" s="1" customFormat="1" ht="15">
      <c r="G183" s="5"/>
      <c r="H183" s="5"/>
      <c r="I183" s="5"/>
      <c r="J183" s="5"/>
    </row>
    <row r="184" spans="7:10" s="1" customFormat="1" ht="15">
      <c r="G184" s="5"/>
      <c r="H184" s="5"/>
      <c r="I184" s="5"/>
      <c r="J184" s="5"/>
    </row>
    <row r="185" spans="7:10" s="1" customFormat="1" ht="15">
      <c r="G185" s="5"/>
      <c r="H185" s="5"/>
      <c r="I185" s="5"/>
      <c r="J185" s="5"/>
    </row>
    <row r="186" spans="7:10" s="1" customFormat="1" ht="15">
      <c r="G186" s="5"/>
      <c r="H186" s="5"/>
      <c r="I186" s="5"/>
      <c r="J186" s="5"/>
    </row>
    <row r="187" spans="7:10" s="1" customFormat="1" ht="15">
      <c r="G187" s="5"/>
      <c r="H187" s="5"/>
      <c r="I187" s="5"/>
      <c r="J187" s="5"/>
    </row>
    <row r="188" spans="7:10" s="1" customFormat="1" ht="15">
      <c r="G188" s="5"/>
      <c r="H188" s="5"/>
      <c r="I188" s="5"/>
      <c r="J188" s="5"/>
    </row>
    <row r="189" spans="7:10" s="1" customFormat="1" ht="15">
      <c r="G189" s="5"/>
      <c r="H189" s="5"/>
      <c r="I189" s="5"/>
      <c r="J189" s="5"/>
    </row>
    <row r="190" spans="7:10" s="1" customFormat="1" ht="15">
      <c r="G190" s="5"/>
      <c r="H190" s="5"/>
      <c r="I190" s="5"/>
      <c r="J190" s="5"/>
    </row>
    <row r="191" spans="7:10" s="1" customFormat="1" ht="15">
      <c r="G191" s="5"/>
      <c r="H191" s="5"/>
      <c r="I191" s="5"/>
      <c r="J191" s="5"/>
    </row>
    <row r="192" spans="7:10" s="1" customFormat="1" ht="15">
      <c r="G192" s="5"/>
      <c r="H192" s="5"/>
      <c r="I192" s="5"/>
      <c r="J192" s="5"/>
    </row>
    <row r="193" spans="7:10" s="1" customFormat="1" ht="15">
      <c r="G193" s="5"/>
      <c r="H193" s="5"/>
      <c r="I193" s="5"/>
      <c r="J193" s="5"/>
    </row>
    <row r="194" spans="7:10" s="1" customFormat="1" ht="15">
      <c r="G194" s="5"/>
      <c r="H194" s="5"/>
      <c r="I194" s="5"/>
      <c r="J194" s="5"/>
    </row>
    <row r="195" spans="7:10" s="1" customFormat="1" ht="15">
      <c r="G195" s="5"/>
      <c r="H195" s="5"/>
      <c r="I195" s="5"/>
      <c r="J195" s="5"/>
    </row>
    <row r="196" spans="7:10" s="1" customFormat="1" ht="15">
      <c r="G196" s="5"/>
      <c r="H196" s="5"/>
      <c r="I196" s="5"/>
      <c r="J196" s="5"/>
    </row>
    <row r="197" spans="7:10" s="1" customFormat="1" ht="15">
      <c r="G197" s="5"/>
      <c r="H197" s="5"/>
      <c r="I197" s="5"/>
      <c r="J197" s="5"/>
    </row>
    <row r="198" spans="7:10" s="1" customFormat="1" ht="15">
      <c r="G198" s="5"/>
      <c r="H198" s="5"/>
      <c r="I198" s="5"/>
      <c r="J198" s="5"/>
    </row>
    <row r="199" spans="7:10" s="1" customFormat="1" ht="15">
      <c r="G199" s="5"/>
      <c r="H199" s="5"/>
      <c r="I199" s="5"/>
      <c r="J199" s="5"/>
    </row>
    <row r="200" spans="7:10" s="1" customFormat="1" ht="15">
      <c r="G200" s="5"/>
      <c r="H200" s="5"/>
      <c r="I200" s="5"/>
      <c r="J200" s="5"/>
    </row>
    <row r="201" spans="7:10" s="1" customFormat="1" ht="15">
      <c r="G201" s="5"/>
      <c r="H201" s="5"/>
      <c r="I201" s="5"/>
      <c r="J201" s="5"/>
    </row>
    <row r="202" spans="7:10" s="1" customFormat="1" ht="15">
      <c r="G202" s="5"/>
      <c r="H202" s="5"/>
      <c r="I202" s="5"/>
      <c r="J202" s="5"/>
    </row>
    <row r="203" spans="7:10" s="1" customFormat="1" ht="15">
      <c r="G203" s="5"/>
      <c r="H203" s="5"/>
      <c r="I203" s="5"/>
      <c r="J203" s="5"/>
    </row>
  </sheetData>
  <sheetProtection/>
  <mergeCells count="10">
    <mergeCell ref="A39:B39"/>
    <mergeCell ref="A1:I1"/>
    <mergeCell ref="E3:E4"/>
    <mergeCell ref="F3:F4"/>
    <mergeCell ref="G3:I3"/>
    <mergeCell ref="A38:B38"/>
    <mergeCell ref="A3:A4"/>
    <mergeCell ref="B3:B4"/>
    <mergeCell ref="C3:C4"/>
    <mergeCell ref="D3:D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27.28125" style="0" customWidth="1"/>
    <col min="2" max="2" width="8.7109375" style="0" customWidth="1"/>
    <col min="3" max="3" width="8.28125" style="0" customWidth="1"/>
    <col min="4" max="4" width="7.7109375" style="0" customWidth="1"/>
    <col min="5" max="5" width="5.57421875" style="0" customWidth="1"/>
    <col min="6" max="6" width="7.00390625" style="0" customWidth="1"/>
    <col min="7" max="7" width="8.421875" style="0" customWidth="1"/>
    <col min="8" max="8" width="9.421875" style="0" customWidth="1"/>
    <col min="9" max="9" width="10.57421875" style="0" customWidth="1"/>
    <col min="10" max="10" width="8.8515625" style="0" customWidth="1"/>
    <col min="11" max="11" width="7.140625" style="0" customWidth="1"/>
    <col min="12" max="12" width="13.7109375" style="0" customWidth="1"/>
    <col min="13" max="13" width="10.8515625" style="0" customWidth="1"/>
  </cols>
  <sheetData>
    <row r="1" spans="1:13" ht="15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s="4" customFormat="1" ht="139.5" customHeight="1">
      <c r="A3" s="6" t="s">
        <v>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17</v>
      </c>
      <c r="H3" s="6" t="s">
        <v>16</v>
      </c>
      <c r="I3" s="6" t="s">
        <v>28</v>
      </c>
      <c r="J3" s="6" t="s">
        <v>29</v>
      </c>
      <c r="K3" s="6" t="s">
        <v>30</v>
      </c>
      <c r="L3" s="6" t="s">
        <v>50</v>
      </c>
      <c r="M3" s="6" t="s">
        <v>31</v>
      </c>
    </row>
    <row r="4" spans="1:13" s="22" customFormat="1" ht="15">
      <c r="A4" s="14" t="s">
        <v>48</v>
      </c>
      <c r="B4" s="15">
        <v>6286.74</v>
      </c>
      <c r="C4" s="15">
        <v>5987.912</v>
      </c>
      <c r="D4" s="39">
        <v>5987.91</v>
      </c>
      <c r="E4" s="16">
        <v>2</v>
      </c>
      <c r="F4" s="39">
        <v>6</v>
      </c>
      <c r="G4" s="15">
        <v>298.83</v>
      </c>
      <c r="H4" s="15">
        <v>0</v>
      </c>
      <c r="I4" s="17">
        <f aca="true" t="shared" si="0" ref="I4:I14">C4/B4*100</f>
        <v>95.24669383496057</v>
      </c>
      <c r="J4" s="17">
        <f aca="true" t="shared" si="1" ref="J4:J14">D4/C4*100</f>
        <v>99.99996659937554</v>
      </c>
      <c r="K4" s="17">
        <f aca="true" t="shared" si="2" ref="K4:K18">F4/E4</f>
        <v>3</v>
      </c>
      <c r="L4" s="17">
        <f aca="true" t="shared" si="3" ref="L4:L22">H4/G4*100</f>
        <v>0</v>
      </c>
      <c r="M4" s="17">
        <f aca="true" t="shared" si="4" ref="M4:M22">I4+J4+K4+L4</f>
        <v>198.2466604343361</v>
      </c>
    </row>
    <row r="5" spans="1:13" s="22" customFormat="1" ht="23.25">
      <c r="A5" s="14" t="s">
        <v>25</v>
      </c>
      <c r="B5" s="15">
        <v>11016.33</v>
      </c>
      <c r="C5" s="15">
        <v>9618.47</v>
      </c>
      <c r="D5" s="39">
        <v>9394.68</v>
      </c>
      <c r="E5" s="16">
        <v>1</v>
      </c>
      <c r="F5" s="39">
        <v>6</v>
      </c>
      <c r="G5" s="15">
        <v>1073.7</v>
      </c>
      <c r="H5" s="15">
        <v>0</v>
      </c>
      <c r="I5" s="17">
        <f t="shared" si="0"/>
        <v>87.31101918697061</v>
      </c>
      <c r="J5" s="17">
        <f t="shared" si="1"/>
        <v>97.67333058168296</v>
      </c>
      <c r="K5" s="17">
        <f t="shared" si="2"/>
        <v>6</v>
      </c>
      <c r="L5" s="17">
        <f t="shared" si="3"/>
        <v>0</v>
      </c>
      <c r="M5" s="17">
        <f t="shared" si="4"/>
        <v>190.98434976865357</v>
      </c>
    </row>
    <row r="6" spans="1:13" s="22" customFormat="1" ht="15">
      <c r="A6" s="14" t="s">
        <v>26</v>
      </c>
      <c r="B6" s="15">
        <v>4451.71</v>
      </c>
      <c r="C6" s="39">
        <v>2791.81</v>
      </c>
      <c r="D6" s="39">
        <v>2791.81</v>
      </c>
      <c r="E6" s="16">
        <v>1</v>
      </c>
      <c r="F6" s="39">
        <v>8</v>
      </c>
      <c r="G6" s="15">
        <v>1295.77</v>
      </c>
      <c r="H6" s="15">
        <v>0</v>
      </c>
      <c r="I6" s="17">
        <f t="shared" si="0"/>
        <v>62.713204588798455</v>
      </c>
      <c r="J6" s="17">
        <f t="shared" si="1"/>
        <v>100</v>
      </c>
      <c r="K6" s="17">
        <f t="shared" si="2"/>
        <v>8</v>
      </c>
      <c r="L6" s="17">
        <f t="shared" si="3"/>
        <v>0</v>
      </c>
      <c r="M6" s="17">
        <f t="shared" si="4"/>
        <v>170.71320458879845</v>
      </c>
    </row>
    <row r="7" spans="1:13" s="22" customFormat="1" ht="15">
      <c r="A7" s="14" t="s">
        <v>34</v>
      </c>
      <c r="B7" s="15">
        <v>6389.12</v>
      </c>
      <c r="C7" s="39">
        <v>3333.93</v>
      </c>
      <c r="D7" s="39">
        <v>3333.93</v>
      </c>
      <c r="E7" s="16">
        <v>2</v>
      </c>
      <c r="F7" s="39">
        <v>5</v>
      </c>
      <c r="G7" s="15">
        <v>3055.19</v>
      </c>
      <c r="H7" s="15">
        <v>0</v>
      </c>
      <c r="I7" s="17">
        <f>C7/B7*100</f>
        <v>52.181364569768604</v>
      </c>
      <c r="J7" s="17">
        <f>D7/C7*100</f>
        <v>100</v>
      </c>
      <c r="K7" s="17">
        <f>F7/E7</f>
        <v>2.5</v>
      </c>
      <c r="L7" s="17">
        <f>H7/G7*100</f>
        <v>0</v>
      </c>
      <c r="M7" s="17">
        <f>I7+J7+K7+L7</f>
        <v>154.68136456976862</v>
      </c>
    </row>
    <row r="8" spans="1:13" s="22" customFormat="1" ht="15">
      <c r="A8" s="14" t="s">
        <v>38</v>
      </c>
      <c r="B8" s="15">
        <v>3347.48</v>
      </c>
      <c r="C8" s="15">
        <v>671.08</v>
      </c>
      <c r="D8" s="39">
        <v>671.08</v>
      </c>
      <c r="E8" s="16">
        <v>1</v>
      </c>
      <c r="F8" s="39">
        <v>1</v>
      </c>
      <c r="G8" s="15">
        <v>2676.4</v>
      </c>
      <c r="H8" s="15">
        <v>576</v>
      </c>
      <c r="I8" s="17">
        <f t="shared" si="0"/>
        <v>20.04731917741107</v>
      </c>
      <c r="J8" s="17">
        <f t="shared" si="1"/>
        <v>100</v>
      </c>
      <c r="K8" s="17">
        <f t="shared" si="2"/>
        <v>1</v>
      </c>
      <c r="L8" s="17">
        <f t="shared" si="3"/>
        <v>21.521446719473918</v>
      </c>
      <c r="M8" s="17">
        <f t="shared" si="4"/>
        <v>142.568765896885</v>
      </c>
    </row>
    <row r="9" spans="1:13" s="22" customFormat="1" ht="15">
      <c r="A9" s="14" t="s">
        <v>39</v>
      </c>
      <c r="B9" s="15">
        <v>2162.42</v>
      </c>
      <c r="C9" s="15">
        <v>750</v>
      </c>
      <c r="D9" s="15">
        <v>750</v>
      </c>
      <c r="E9" s="16">
        <v>1</v>
      </c>
      <c r="F9" s="16">
        <v>4</v>
      </c>
      <c r="G9" s="15">
        <v>1412.42</v>
      </c>
      <c r="H9" s="15">
        <v>0</v>
      </c>
      <c r="I9" s="17">
        <f t="shared" si="0"/>
        <v>34.68336400884194</v>
      </c>
      <c r="J9" s="17">
        <f t="shared" si="1"/>
        <v>100</v>
      </c>
      <c r="K9" s="17">
        <f t="shared" si="2"/>
        <v>4</v>
      </c>
      <c r="L9" s="17">
        <f t="shared" si="3"/>
        <v>0</v>
      </c>
      <c r="M9" s="17">
        <f t="shared" si="4"/>
        <v>138.68336400884195</v>
      </c>
    </row>
    <row r="10" spans="1:13" s="22" customFormat="1" ht="15">
      <c r="A10" s="14" t="s">
        <v>47</v>
      </c>
      <c r="B10" s="15">
        <v>4195.89</v>
      </c>
      <c r="C10" s="15">
        <v>1224.31</v>
      </c>
      <c r="D10" s="39">
        <v>1224.31</v>
      </c>
      <c r="E10" s="16">
        <v>1</v>
      </c>
      <c r="F10" s="39">
        <v>1</v>
      </c>
      <c r="G10" s="15">
        <v>2971.58</v>
      </c>
      <c r="H10" s="15">
        <v>0</v>
      </c>
      <c r="I10" s="17">
        <f t="shared" si="0"/>
        <v>29.17879162704456</v>
      </c>
      <c r="J10" s="17">
        <f t="shared" si="1"/>
        <v>100</v>
      </c>
      <c r="K10" s="17">
        <f t="shared" si="2"/>
        <v>1</v>
      </c>
      <c r="L10" s="17">
        <f t="shared" si="3"/>
        <v>0</v>
      </c>
      <c r="M10" s="17">
        <f t="shared" si="4"/>
        <v>130.17879162704457</v>
      </c>
    </row>
    <row r="11" spans="1:13" s="22" customFormat="1" ht="15">
      <c r="A11" s="14" t="s">
        <v>44</v>
      </c>
      <c r="B11" s="15">
        <v>2826.17</v>
      </c>
      <c r="C11" s="15">
        <v>564.14</v>
      </c>
      <c r="D11" s="39">
        <v>564.14</v>
      </c>
      <c r="E11" s="16">
        <v>1</v>
      </c>
      <c r="F11" s="39">
        <v>2</v>
      </c>
      <c r="G11" s="15">
        <v>2262.03</v>
      </c>
      <c r="H11" s="15">
        <v>0</v>
      </c>
      <c r="I11" s="17">
        <f>C11/B11*100</f>
        <v>19.96129036823687</v>
      </c>
      <c r="J11" s="17">
        <f>D11/C11*100</f>
        <v>100</v>
      </c>
      <c r="K11" s="17">
        <f>F11/E11</f>
        <v>2</v>
      </c>
      <c r="L11" s="17">
        <f>H11/G11*100</f>
        <v>0</v>
      </c>
      <c r="M11" s="17">
        <f>I11+J11+K11+L11</f>
        <v>121.96129036823687</v>
      </c>
    </row>
    <row r="12" spans="1:13" s="22" customFormat="1" ht="15">
      <c r="A12" s="14" t="s">
        <v>33</v>
      </c>
      <c r="B12" s="15">
        <v>12072.16</v>
      </c>
      <c r="C12" s="15">
        <v>1115.52</v>
      </c>
      <c r="D12" s="39">
        <v>1115.52</v>
      </c>
      <c r="E12" s="16">
        <v>1</v>
      </c>
      <c r="F12" s="39">
        <v>1</v>
      </c>
      <c r="G12" s="15">
        <v>9829.9</v>
      </c>
      <c r="H12" s="15">
        <v>1132</v>
      </c>
      <c r="I12" s="17">
        <f>C12/B12*100</f>
        <v>9.240434189076355</v>
      </c>
      <c r="J12" s="17">
        <f>D12/C12*100</f>
        <v>100</v>
      </c>
      <c r="K12" s="17">
        <f>F12/E12</f>
        <v>1</v>
      </c>
      <c r="L12" s="17">
        <f>H12/G12*100</f>
        <v>11.51588520737749</v>
      </c>
      <c r="M12" s="17">
        <f>I12+J12+K12+L12</f>
        <v>121.75631939645385</v>
      </c>
    </row>
    <row r="13" spans="1:13" s="22" customFormat="1" ht="15">
      <c r="A13" s="14" t="s">
        <v>59</v>
      </c>
      <c r="B13" s="15">
        <v>5601.84</v>
      </c>
      <c r="C13" s="15">
        <v>1115.52</v>
      </c>
      <c r="D13" s="39">
        <v>1115.52</v>
      </c>
      <c r="E13" s="16">
        <v>1</v>
      </c>
      <c r="F13" s="39">
        <v>1</v>
      </c>
      <c r="G13" s="15">
        <v>4486.32</v>
      </c>
      <c r="H13" s="15">
        <v>0</v>
      </c>
      <c r="I13" s="17">
        <f t="shared" si="0"/>
        <v>19.913457006983418</v>
      </c>
      <c r="J13" s="17">
        <f t="shared" si="1"/>
        <v>100</v>
      </c>
      <c r="K13" s="17">
        <f t="shared" si="2"/>
        <v>1</v>
      </c>
      <c r="L13" s="17">
        <f t="shared" si="3"/>
        <v>0</v>
      </c>
      <c r="M13" s="17">
        <f t="shared" si="4"/>
        <v>120.91345700698342</v>
      </c>
    </row>
    <row r="14" spans="1:13" s="22" customFormat="1" ht="15">
      <c r="A14" s="14" t="s">
        <v>32</v>
      </c>
      <c r="B14" s="15">
        <v>7844.56</v>
      </c>
      <c r="C14" s="39">
        <v>1115.52</v>
      </c>
      <c r="D14" s="39">
        <v>1115.52</v>
      </c>
      <c r="E14" s="16">
        <v>1</v>
      </c>
      <c r="F14" s="39">
        <v>1</v>
      </c>
      <c r="G14" s="15">
        <v>6729.04</v>
      </c>
      <c r="H14" s="15">
        <v>268.72</v>
      </c>
      <c r="I14" s="17">
        <f t="shared" si="0"/>
        <v>14.220300437500635</v>
      </c>
      <c r="J14" s="17">
        <f t="shared" si="1"/>
        <v>100</v>
      </c>
      <c r="K14" s="17">
        <f t="shared" si="2"/>
        <v>1</v>
      </c>
      <c r="L14" s="17">
        <f t="shared" si="3"/>
        <v>3.9934373996885144</v>
      </c>
      <c r="M14" s="17">
        <f t="shared" si="4"/>
        <v>119.21373783718916</v>
      </c>
    </row>
    <row r="15" spans="1:13" s="22" customFormat="1" ht="23.25">
      <c r="A15" s="14" t="s">
        <v>9</v>
      </c>
      <c r="B15" s="15">
        <v>50225.32</v>
      </c>
      <c r="C15" s="15">
        <v>46427.35</v>
      </c>
      <c r="D15" s="15">
        <v>506.54</v>
      </c>
      <c r="E15" s="16">
        <v>24</v>
      </c>
      <c r="F15" s="16">
        <v>59</v>
      </c>
      <c r="G15" s="15">
        <v>3382.84</v>
      </c>
      <c r="H15" s="15">
        <v>0</v>
      </c>
      <c r="I15" s="17">
        <f aca="true" t="shared" si="5" ref="I15:J17">C15/B15*100</f>
        <v>92.43813678041275</v>
      </c>
      <c r="J15" s="17">
        <f t="shared" si="5"/>
        <v>1.0910379334594802</v>
      </c>
      <c r="K15" s="17">
        <f t="shared" si="2"/>
        <v>2.4583333333333335</v>
      </c>
      <c r="L15" s="17">
        <f t="shared" si="3"/>
        <v>0</v>
      </c>
      <c r="M15" s="17">
        <f t="shared" si="4"/>
        <v>95.98750804720555</v>
      </c>
    </row>
    <row r="16" spans="1:13" s="22" customFormat="1" ht="15">
      <c r="A16" s="14" t="s">
        <v>5</v>
      </c>
      <c r="B16" s="15">
        <v>4946.99</v>
      </c>
      <c r="C16" s="15">
        <v>2588.56</v>
      </c>
      <c r="D16" s="15">
        <v>900.66</v>
      </c>
      <c r="E16" s="16">
        <v>17</v>
      </c>
      <c r="F16" s="16">
        <v>26</v>
      </c>
      <c r="G16" s="15">
        <v>1474.9</v>
      </c>
      <c r="H16" s="15">
        <v>0</v>
      </c>
      <c r="I16" s="17">
        <f t="shared" si="5"/>
        <v>52.325959826076065</v>
      </c>
      <c r="J16" s="17">
        <f t="shared" si="5"/>
        <v>34.79386222455728</v>
      </c>
      <c r="K16" s="17">
        <f t="shared" si="2"/>
        <v>1.5294117647058822</v>
      </c>
      <c r="L16" s="17">
        <f t="shared" si="3"/>
        <v>0</v>
      </c>
      <c r="M16" s="17">
        <f t="shared" si="4"/>
        <v>88.64923381533923</v>
      </c>
    </row>
    <row r="17" spans="1:13" s="22" customFormat="1" ht="15">
      <c r="A17" s="14" t="s">
        <v>19</v>
      </c>
      <c r="B17" s="15">
        <v>2843.92</v>
      </c>
      <c r="C17" s="15">
        <v>1509.44</v>
      </c>
      <c r="D17" s="39">
        <v>394.88</v>
      </c>
      <c r="E17" s="16">
        <v>6</v>
      </c>
      <c r="F17" s="39">
        <v>13</v>
      </c>
      <c r="G17" s="15">
        <v>1023.85</v>
      </c>
      <c r="H17" s="15">
        <v>0</v>
      </c>
      <c r="I17" s="17">
        <f t="shared" si="5"/>
        <v>53.07603589411798</v>
      </c>
      <c r="J17" s="17">
        <f t="shared" si="5"/>
        <v>26.16069535721857</v>
      </c>
      <c r="K17" s="17">
        <f t="shared" si="2"/>
        <v>2.1666666666666665</v>
      </c>
      <c r="L17" s="17">
        <f t="shared" si="3"/>
        <v>0</v>
      </c>
      <c r="M17" s="17">
        <f t="shared" si="4"/>
        <v>81.40339791800322</v>
      </c>
    </row>
    <row r="18" spans="1:13" s="22" customFormat="1" ht="34.5">
      <c r="A18" s="14" t="s">
        <v>18</v>
      </c>
      <c r="B18" s="15">
        <v>3178.86</v>
      </c>
      <c r="C18" s="39">
        <v>1890.5</v>
      </c>
      <c r="D18" s="39">
        <v>0</v>
      </c>
      <c r="E18" s="16">
        <v>1</v>
      </c>
      <c r="F18" s="39">
        <v>2</v>
      </c>
      <c r="G18" s="15">
        <v>1288.36</v>
      </c>
      <c r="H18" s="15">
        <v>0</v>
      </c>
      <c r="I18" s="17">
        <f>C18/B18*100</f>
        <v>59.471005328954405</v>
      </c>
      <c r="J18" s="17">
        <f>D18/C18*100</f>
        <v>0</v>
      </c>
      <c r="K18" s="17">
        <f t="shared" si="2"/>
        <v>2</v>
      </c>
      <c r="L18" s="17">
        <f t="shared" si="3"/>
        <v>0</v>
      </c>
      <c r="M18" s="17">
        <f t="shared" si="4"/>
        <v>61.471005328954405</v>
      </c>
    </row>
    <row r="19" spans="1:13" s="22" customFormat="1" ht="15">
      <c r="A19" s="14" t="s">
        <v>40</v>
      </c>
      <c r="B19" s="15">
        <v>1942.28</v>
      </c>
      <c r="C19" s="15">
        <v>0</v>
      </c>
      <c r="D19" s="39">
        <v>0</v>
      </c>
      <c r="E19" s="16">
        <v>0</v>
      </c>
      <c r="F19" s="39">
        <v>0</v>
      </c>
      <c r="G19" s="15">
        <v>1942.28</v>
      </c>
      <c r="H19" s="15">
        <v>1095.8</v>
      </c>
      <c r="I19" s="17">
        <f aca="true" t="shared" si="6" ref="I19:I25">C19/B19*100</f>
        <v>0</v>
      </c>
      <c r="J19" s="17"/>
      <c r="K19" s="17"/>
      <c r="L19" s="17">
        <f>H19/G19*100</f>
        <v>56.41823012130074</v>
      </c>
      <c r="M19" s="17">
        <f>I19+J19+K19+L19</f>
        <v>56.41823012130074</v>
      </c>
    </row>
    <row r="20" spans="1:13" s="22" customFormat="1" ht="15">
      <c r="A20" s="14" t="s">
        <v>41</v>
      </c>
      <c r="B20" s="15">
        <v>2309.01</v>
      </c>
      <c r="C20" s="15">
        <v>0</v>
      </c>
      <c r="D20" s="39">
        <v>0</v>
      </c>
      <c r="E20" s="16">
        <v>0</v>
      </c>
      <c r="F20" s="39">
        <v>0</v>
      </c>
      <c r="G20" s="15">
        <v>2309.01</v>
      </c>
      <c r="H20" s="15">
        <v>923.01</v>
      </c>
      <c r="I20" s="17">
        <f t="shared" si="6"/>
        <v>0</v>
      </c>
      <c r="J20" s="17"/>
      <c r="K20" s="17"/>
      <c r="L20" s="17">
        <f>H20/G20*100</f>
        <v>39.97427468915249</v>
      </c>
      <c r="M20" s="17">
        <f>I20+J20+K20+L20</f>
        <v>39.97427468915249</v>
      </c>
    </row>
    <row r="21" spans="1:13" s="22" customFormat="1" ht="23.25">
      <c r="A21" s="14" t="s">
        <v>36</v>
      </c>
      <c r="B21" s="15">
        <v>2125.72</v>
      </c>
      <c r="C21" s="15">
        <v>0</v>
      </c>
      <c r="D21" s="39">
        <v>0</v>
      </c>
      <c r="E21" s="16">
        <v>0</v>
      </c>
      <c r="F21" s="39">
        <v>0</v>
      </c>
      <c r="G21" s="15">
        <v>2125.72</v>
      </c>
      <c r="H21" s="15">
        <v>732.7</v>
      </c>
      <c r="I21" s="17">
        <f t="shared" si="6"/>
        <v>0</v>
      </c>
      <c r="J21" s="17"/>
      <c r="K21" s="17"/>
      <c r="L21" s="17">
        <f>H21/G21*100</f>
        <v>34.468321321716886</v>
      </c>
      <c r="M21" s="17">
        <f>I21+J21+K21+L21</f>
        <v>34.468321321716886</v>
      </c>
    </row>
    <row r="22" spans="1:13" s="22" customFormat="1" ht="15">
      <c r="A22" s="14" t="s">
        <v>37</v>
      </c>
      <c r="B22" s="15">
        <v>5824.25</v>
      </c>
      <c r="C22" s="39">
        <v>0</v>
      </c>
      <c r="D22" s="39">
        <v>0</v>
      </c>
      <c r="E22" s="16">
        <v>0</v>
      </c>
      <c r="F22" s="39">
        <v>0</v>
      </c>
      <c r="G22" s="15">
        <v>4324.25</v>
      </c>
      <c r="H22" s="15">
        <v>1351.97</v>
      </c>
      <c r="I22" s="17">
        <f t="shared" si="6"/>
        <v>0</v>
      </c>
      <c r="J22" s="17"/>
      <c r="K22" s="17"/>
      <c r="L22" s="17">
        <f t="shared" si="3"/>
        <v>31.264843614499625</v>
      </c>
      <c r="M22" s="17">
        <f t="shared" si="4"/>
        <v>31.264843614499625</v>
      </c>
    </row>
    <row r="23" spans="1:13" s="22" customFormat="1" ht="15">
      <c r="A23" s="14" t="s">
        <v>7</v>
      </c>
      <c r="B23" s="15">
        <v>970.79</v>
      </c>
      <c r="C23" s="39">
        <v>0</v>
      </c>
      <c r="D23" s="39">
        <v>0</v>
      </c>
      <c r="E23" s="39">
        <v>0</v>
      </c>
      <c r="F23" s="39">
        <v>0</v>
      </c>
      <c r="G23" s="15">
        <v>970.79</v>
      </c>
      <c r="H23" s="40">
        <v>44.49</v>
      </c>
      <c r="I23" s="17">
        <f t="shared" si="6"/>
        <v>0</v>
      </c>
      <c r="J23" s="17"/>
      <c r="K23" s="17"/>
      <c r="L23" s="17">
        <f>H23/G23*100</f>
        <v>4.582865501292762</v>
      </c>
      <c r="M23" s="17">
        <f>I23+J23+K23+L23</f>
        <v>4.582865501292762</v>
      </c>
    </row>
    <row r="24" spans="1:13" s="22" customFormat="1" ht="15">
      <c r="A24" s="14" t="s">
        <v>42</v>
      </c>
      <c r="B24" s="15">
        <v>1181.39</v>
      </c>
      <c r="C24" s="15">
        <v>0</v>
      </c>
      <c r="D24" s="39">
        <v>0</v>
      </c>
      <c r="E24" s="16">
        <v>0</v>
      </c>
      <c r="F24" s="39">
        <v>0</v>
      </c>
      <c r="G24" s="15">
        <v>1181.39</v>
      </c>
      <c r="H24" s="15">
        <v>0</v>
      </c>
      <c r="I24" s="17">
        <f t="shared" si="6"/>
        <v>0</v>
      </c>
      <c r="J24" s="17"/>
      <c r="K24" s="17"/>
      <c r="L24" s="17">
        <f aca="true" t="shared" si="7" ref="L24:L30">H24/G24*100</f>
        <v>0</v>
      </c>
      <c r="M24" s="17">
        <f aca="true" t="shared" si="8" ref="M24:M30">I24+J24+K24+L24</f>
        <v>0</v>
      </c>
    </row>
    <row r="25" spans="1:13" s="41" customFormat="1" ht="12">
      <c r="A25" s="14" t="s">
        <v>53</v>
      </c>
      <c r="B25" s="15">
        <v>553.7</v>
      </c>
      <c r="C25" s="15">
        <v>0</v>
      </c>
      <c r="D25" s="39">
        <v>0</v>
      </c>
      <c r="E25" s="16">
        <v>0</v>
      </c>
      <c r="F25" s="39">
        <v>0</v>
      </c>
      <c r="G25" s="15">
        <v>553.7</v>
      </c>
      <c r="H25" s="15">
        <v>0</v>
      </c>
      <c r="I25" s="17">
        <f t="shared" si="6"/>
        <v>0</v>
      </c>
      <c r="J25" s="17"/>
      <c r="K25" s="17"/>
      <c r="L25" s="17">
        <f>H25/G25*100</f>
        <v>0</v>
      </c>
      <c r="M25" s="17">
        <f>I25+J25+K25+L25</f>
        <v>0</v>
      </c>
    </row>
    <row r="26" spans="1:13" s="22" customFormat="1" ht="15" customHeight="1">
      <c r="A26" s="14" t="s">
        <v>22</v>
      </c>
      <c r="B26" s="15">
        <v>9303.96</v>
      </c>
      <c r="C26" s="39">
        <v>0</v>
      </c>
      <c r="D26" s="39">
        <v>0</v>
      </c>
      <c r="E26" s="16">
        <v>0</v>
      </c>
      <c r="F26" s="39">
        <v>0</v>
      </c>
      <c r="G26" s="15">
        <v>6623.14</v>
      </c>
      <c r="H26" s="15">
        <v>0</v>
      </c>
      <c r="I26" s="17">
        <f aca="true" t="shared" si="9" ref="I26:I31">C26/B26*100</f>
        <v>0</v>
      </c>
      <c r="J26" s="17"/>
      <c r="K26" s="17"/>
      <c r="L26" s="17">
        <f>H26/G26*100</f>
        <v>0</v>
      </c>
      <c r="M26" s="17">
        <f>I26+J26+K26+L26</f>
        <v>0</v>
      </c>
    </row>
    <row r="27" spans="1:13" s="22" customFormat="1" ht="15">
      <c r="A27" s="14" t="s">
        <v>45</v>
      </c>
      <c r="B27" s="15">
        <v>277.16</v>
      </c>
      <c r="C27" s="15">
        <v>0</v>
      </c>
      <c r="D27" s="39">
        <v>0</v>
      </c>
      <c r="E27" s="16">
        <v>0</v>
      </c>
      <c r="F27" s="39">
        <v>0</v>
      </c>
      <c r="G27" s="15">
        <v>277.16</v>
      </c>
      <c r="H27" s="15">
        <v>0</v>
      </c>
      <c r="I27" s="17">
        <f t="shared" si="9"/>
        <v>0</v>
      </c>
      <c r="J27" s="17"/>
      <c r="K27" s="17"/>
      <c r="L27" s="17">
        <f t="shared" si="7"/>
        <v>0</v>
      </c>
      <c r="M27" s="17">
        <f t="shared" si="8"/>
        <v>0</v>
      </c>
    </row>
    <row r="28" spans="1:13" s="22" customFormat="1" ht="15">
      <c r="A28" s="14" t="s">
        <v>46</v>
      </c>
      <c r="B28" s="15">
        <v>2303.04</v>
      </c>
      <c r="C28" s="15">
        <v>0</v>
      </c>
      <c r="D28" s="39">
        <v>0</v>
      </c>
      <c r="E28" s="16">
        <v>0</v>
      </c>
      <c r="F28" s="39">
        <v>0</v>
      </c>
      <c r="G28" s="15">
        <v>2303.04</v>
      </c>
      <c r="H28" s="15">
        <v>0</v>
      </c>
      <c r="I28" s="17">
        <f t="shared" si="9"/>
        <v>0</v>
      </c>
      <c r="J28" s="17"/>
      <c r="K28" s="17"/>
      <c r="L28" s="17">
        <f t="shared" si="7"/>
        <v>0</v>
      </c>
      <c r="M28" s="17">
        <f t="shared" si="8"/>
        <v>0</v>
      </c>
    </row>
    <row r="29" spans="1:13" s="22" customFormat="1" ht="13.5" customHeight="1">
      <c r="A29" s="14" t="s">
        <v>51</v>
      </c>
      <c r="B29" s="15">
        <v>938.74</v>
      </c>
      <c r="C29" s="15">
        <v>0</v>
      </c>
      <c r="D29" s="39">
        <v>0</v>
      </c>
      <c r="E29" s="16">
        <v>0</v>
      </c>
      <c r="F29" s="39">
        <v>0</v>
      </c>
      <c r="G29" s="15">
        <v>938.74</v>
      </c>
      <c r="H29" s="15">
        <v>0</v>
      </c>
      <c r="I29" s="17">
        <f t="shared" si="9"/>
        <v>0</v>
      </c>
      <c r="J29" s="17"/>
      <c r="K29" s="17"/>
      <c r="L29" s="17">
        <f t="shared" si="7"/>
        <v>0</v>
      </c>
      <c r="M29" s="17">
        <f t="shared" si="8"/>
        <v>0</v>
      </c>
    </row>
    <row r="30" spans="1:13" s="22" customFormat="1" ht="15">
      <c r="A30" s="14" t="s">
        <v>43</v>
      </c>
      <c r="B30" s="15">
        <v>185.54</v>
      </c>
      <c r="C30" s="15">
        <v>0</v>
      </c>
      <c r="D30" s="39">
        <v>0</v>
      </c>
      <c r="E30" s="16">
        <v>0</v>
      </c>
      <c r="F30" s="39">
        <v>0</v>
      </c>
      <c r="G30" s="15">
        <v>185.54</v>
      </c>
      <c r="H30" s="15">
        <v>0</v>
      </c>
      <c r="I30" s="17">
        <f t="shared" si="9"/>
        <v>0</v>
      </c>
      <c r="J30" s="17"/>
      <c r="K30" s="17"/>
      <c r="L30" s="17">
        <f t="shared" si="7"/>
        <v>0</v>
      </c>
      <c r="M30" s="17">
        <f t="shared" si="8"/>
        <v>0</v>
      </c>
    </row>
    <row r="31" spans="1:13" s="22" customFormat="1" ht="15">
      <c r="A31" s="14" t="s">
        <v>24</v>
      </c>
      <c r="B31" s="15">
        <v>3411.83</v>
      </c>
      <c r="C31" s="39">
        <v>0</v>
      </c>
      <c r="D31" s="39">
        <v>0</v>
      </c>
      <c r="E31" s="16">
        <v>0</v>
      </c>
      <c r="F31" s="39">
        <v>0</v>
      </c>
      <c r="G31" s="15">
        <v>513.93</v>
      </c>
      <c r="H31" s="15">
        <v>0</v>
      </c>
      <c r="I31" s="17">
        <f t="shared" si="9"/>
        <v>0</v>
      </c>
      <c r="J31" s="17"/>
      <c r="K31" s="17"/>
      <c r="L31" s="17">
        <f>H31/G31*100</f>
        <v>0</v>
      </c>
      <c r="M31" s="17">
        <f aca="true" t="shared" si="10" ref="M31:M38">I31+J31+K31+L31</f>
        <v>0</v>
      </c>
    </row>
    <row r="32" spans="1:13" s="22" customFormat="1" ht="15">
      <c r="A32" s="14" t="s">
        <v>20</v>
      </c>
      <c r="B32" s="15">
        <v>621.05</v>
      </c>
      <c r="C32" s="39">
        <v>0</v>
      </c>
      <c r="D32" s="39">
        <v>0</v>
      </c>
      <c r="E32" s="16">
        <v>0</v>
      </c>
      <c r="F32" s="39">
        <v>0</v>
      </c>
      <c r="G32" s="15">
        <v>621.05</v>
      </c>
      <c r="H32" s="15">
        <v>0</v>
      </c>
      <c r="I32" s="17">
        <f>C32/B32*100</f>
        <v>0</v>
      </c>
      <c r="J32" s="17"/>
      <c r="K32" s="17"/>
      <c r="L32" s="17">
        <f aca="true" t="shared" si="11" ref="L32:L38">H32/G32*100</f>
        <v>0</v>
      </c>
      <c r="M32" s="17">
        <f t="shared" si="10"/>
        <v>0</v>
      </c>
    </row>
    <row r="33" spans="1:13" s="22" customFormat="1" ht="15">
      <c r="A33" s="14" t="s">
        <v>21</v>
      </c>
      <c r="B33" s="15">
        <v>7.3</v>
      </c>
      <c r="C33" s="15">
        <v>0</v>
      </c>
      <c r="D33" s="39">
        <v>0</v>
      </c>
      <c r="E33" s="16">
        <v>0</v>
      </c>
      <c r="F33" s="39">
        <v>0</v>
      </c>
      <c r="G33" s="15">
        <v>7.3</v>
      </c>
      <c r="H33" s="15">
        <v>0</v>
      </c>
      <c r="I33" s="17"/>
      <c r="J33" s="17"/>
      <c r="K33" s="17"/>
      <c r="L33" s="17">
        <v>0</v>
      </c>
      <c r="M33" s="17">
        <f t="shared" si="10"/>
        <v>0</v>
      </c>
    </row>
    <row r="34" spans="1:13" s="22" customFormat="1" ht="15">
      <c r="A34" s="14" t="s">
        <v>23</v>
      </c>
      <c r="B34" s="15">
        <v>1123.83</v>
      </c>
      <c r="C34" s="15">
        <v>0</v>
      </c>
      <c r="D34" s="39">
        <v>0</v>
      </c>
      <c r="E34" s="16">
        <v>0</v>
      </c>
      <c r="F34" s="39">
        <v>0</v>
      </c>
      <c r="G34" s="15">
        <v>832.18</v>
      </c>
      <c r="H34" s="15">
        <v>0</v>
      </c>
      <c r="I34" s="17">
        <f>C34/B34*100</f>
        <v>0</v>
      </c>
      <c r="J34" s="17"/>
      <c r="K34" s="17"/>
      <c r="L34" s="17">
        <f t="shared" si="11"/>
        <v>0</v>
      </c>
      <c r="M34" s="17">
        <f t="shared" si="10"/>
        <v>0</v>
      </c>
    </row>
    <row r="35" spans="1:13" s="22" customFormat="1" ht="15">
      <c r="A35" s="14" t="s">
        <v>27</v>
      </c>
      <c r="B35" s="15">
        <v>656.33</v>
      </c>
      <c r="C35" s="15">
        <v>0</v>
      </c>
      <c r="D35" s="39">
        <v>0</v>
      </c>
      <c r="E35" s="16">
        <v>0</v>
      </c>
      <c r="F35" s="39">
        <v>0</v>
      </c>
      <c r="G35" s="15">
        <v>656.33</v>
      </c>
      <c r="H35" s="15">
        <v>0</v>
      </c>
      <c r="I35" s="17">
        <f>C35/B35*100</f>
        <v>0</v>
      </c>
      <c r="J35" s="17"/>
      <c r="K35" s="17"/>
      <c r="L35" s="17">
        <f t="shared" si="11"/>
        <v>0</v>
      </c>
      <c r="M35" s="17">
        <f t="shared" si="10"/>
        <v>0</v>
      </c>
    </row>
    <row r="36" spans="1:13" s="22" customFormat="1" ht="15">
      <c r="A36" s="14" t="s">
        <v>52</v>
      </c>
      <c r="B36" s="15">
        <v>35.89</v>
      </c>
      <c r="C36" s="15">
        <v>0</v>
      </c>
      <c r="D36" s="39">
        <v>0</v>
      </c>
      <c r="E36" s="16">
        <v>0</v>
      </c>
      <c r="F36" s="39">
        <v>0</v>
      </c>
      <c r="G36" s="15">
        <v>35.89</v>
      </c>
      <c r="H36" s="15">
        <v>0</v>
      </c>
      <c r="I36" s="17">
        <f>C36/B36*100</f>
        <v>0</v>
      </c>
      <c r="J36" s="17"/>
      <c r="K36" s="17"/>
      <c r="L36" s="17">
        <f t="shared" si="11"/>
        <v>0</v>
      </c>
      <c r="M36" s="17">
        <f t="shared" si="10"/>
        <v>0</v>
      </c>
    </row>
    <row r="37" spans="1:13" s="22" customFormat="1" ht="15">
      <c r="A37" s="18" t="s">
        <v>54</v>
      </c>
      <c r="B37" s="19">
        <f aca="true" t="shared" si="12" ref="B37:H37">SUM(B4:B36)</f>
        <v>161161.31999999998</v>
      </c>
      <c r="C37" s="19">
        <f t="shared" si="12"/>
        <v>80704.062</v>
      </c>
      <c r="D37" s="19">
        <f t="shared" si="12"/>
        <v>29866.500000000007</v>
      </c>
      <c r="E37" s="19">
        <f t="shared" si="12"/>
        <v>61</v>
      </c>
      <c r="F37" s="19">
        <f t="shared" si="12"/>
        <v>136</v>
      </c>
      <c r="G37" s="19">
        <f t="shared" si="12"/>
        <v>69662.56999999999</v>
      </c>
      <c r="H37" s="19">
        <f t="shared" si="12"/>
        <v>6124.69</v>
      </c>
      <c r="I37" s="20">
        <f>C37/B37*100</f>
        <v>50.07657048229688</v>
      </c>
      <c r="J37" s="20">
        <f>D37/C37*100</f>
        <v>37.007430927082716</v>
      </c>
      <c r="K37" s="20">
        <f>F37/E37</f>
        <v>2.2295081967213113</v>
      </c>
      <c r="L37" s="20">
        <f t="shared" si="11"/>
        <v>8.791938052242402</v>
      </c>
      <c r="M37" s="20">
        <f t="shared" si="10"/>
        <v>98.10544765834331</v>
      </c>
    </row>
    <row r="38" spans="1:13" s="44" customFormat="1" ht="24">
      <c r="A38" s="42" t="s">
        <v>62</v>
      </c>
      <c r="B38" s="43">
        <v>132808.24</v>
      </c>
      <c r="C38" s="18">
        <v>50687.13</v>
      </c>
      <c r="D38" s="18">
        <v>33173.89</v>
      </c>
      <c r="E38" s="19">
        <v>66</v>
      </c>
      <c r="F38" s="43">
        <v>135</v>
      </c>
      <c r="G38" s="18">
        <v>73647.73</v>
      </c>
      <c r="H38" s="18">
        <v>5553.3</v>
      </c>
      <c r="I38" s="20">
        <f>C38/B38*100</f>
        <v>38.165651468613696</v>
      </c>
      <c r="J38" s="20">
        <f>D38/C38*100</f>
        <v>65.44834951199644</v>
      </c>
      <c r="K38" s="20">
        <f>F38/E38</f>
        <v>2.0454545454545454</v>
      </c>
      <c r="L38" s="20">
        <f t="shared" si="11"/>
        <v>7.540354604276331</v>
      </c>
      <c r="M38" s="20">
        <f t="shared" si="10"/>
        <v>113.19981013034102</v>
      </c>
    </row>
    <row r="39" ht="15">
      <c r="E39" s="3"/>
    </row>
    <row r="40" ht="15">
      <c r="E40" s="3"/>
    </row>
    <row r="41" ht="15">
      <c r="E41" s="3"/>
    </row>
    <row r="42" ht="15">
      <c r="E42" s="3"/>
    </row>
    <row r="43" ht="15">
      <c r="E43" s="3"/>
    </row>
    <row r="44" ht="15">
      <c r="E44" s="3"/>
    </row>
    <row r="45" ht="15">
      <c r="E45" s="3"/>
    </row>
    <row r="46" ht="15">
      <c r="E46" s="3"/>
    </row>
    <row r="47" ht="15">
      <c r="E47" s="3"/>
    </row>
    <row r="48" ht="15">
      <c r="E48" s="3"/>
    </row>
    <row r="49" ht="15">
      <c r="E49" s="3"/>
    </row>
    <row r="50" ht="15">
      <c r="E50" s="3"/>
    </row>
    <row r="51" ht="15">
      <c r="E51" s="3"/>
    </row>
    <row r="52" ht="15">
      <c r="E52" s="3"/>
    </row>
    <row r="53" ht="15">
      <c r="E53" s="3"/>
    </row>
    <row r="54" ht="15">
      <c r="E54" s="3"/>
    </row>
    <row r="55" ht="15"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5">
      <c r="E65" s="3"/>
    </row>
    <row r="66" ht="15">
      <c r="E66" s="3"/>
    </row>
    <row r="67" ht="15">
      <c r="E67" s="3"/>
    </row>
    <row r="68" ht="15">
      <c r="E68" s="3"/>
    </row>
    <row r="69" ht="15">
      <c r="E69" s="3"/>
    </row>
    <row r="70" ht="15">
      <c r="E70" s="3"/>
    </row>
    <row r="71" ht="15">
      <c r="E71" s="3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5">
      <c r="E78" s="3"/>
    </row>
    <row r="79" ht="15">
      <c r="E79" s="3"/>
    </row>
    <row r="80" ht="15">
      <c r="E80" s="3"/>
    </row>
    <row r="81" ht="15">
      <c r="E81" s="3"/>
    </row>
    <row r="82" ht="15">
      <c r="E82" s="3"/>
    </row>
    <row r="83" ht="15">
      <c r="E83" s="3"/>
    </row>
    <row r="84" ht="15">
      <c r="E84" s="3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3"/>
    </row>
    <row r="90" ht="15">
      <c r="E90" s="3"/>
    </row>
    <row r="91" ht="15">
      <c r="E91" s="3"/>
    </row>
    <row r="92" ht="15">
      <c r="E92" s="3"/>
    </row>
    <row r="93" ht="15">
      <c r="E93" s="3"/>
    </row>
    <row r="94" ht="15">
      <c r="E94" s="3"/>
    </row>
    <row r="95" ht="15">
      <c r="E95" s="3"/>
    </row>
    <row r="96" ht="15">
      <c r="E96" s="3"/>
    </row>
    <row r="97" ht="15">
      <c r="E97" s="3"/>
    </row>
    <row r="98" ht="15">
      <c r="E98" s="3"/>
    </row>
    <row r="99" ht="15">
      <c r="E99" s="3"/>
    </row>
    <row r="100" ht="15">
      <c r="E100" s="3"/>
    </row>
    <row r="101" ht="15">
      <c r="E101" s="3"/>
    </row>
    <row r="102" ht="15">
      <c r="E102" s="3"/>
    </row>
    <row r="103" ht="15">
      <c r="E103" s="3"/>
    </row>
    <row r="104" ht="15">
      <c r="E104" s="3"/>
    </row>
    <row r="105" ht="15">
      <c r="E105" s="3"/>
    </row>
  </sheetData>
  <sheetProtection/>
  <mergeCells count="1">
    <mergeCell ref="A1:M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2023-12-04T08:06:52Z</dcterms:modified>
  <cp:category/>
  <cp:version/>
  <cp:contentType/>
  <cp:contentStatus/>
</cp:coreProperties>
</file>